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1" sheetId="11" r:id="rId1"/>
    <sheet name="Sheet7" sheetId="7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L4" i="7" l="1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4" i="7"/>
</calcChain>
</file>

<file path=xl/connections.xml><?xml version="1.0" encoding="utf-8"?>
<connections xmlns="http://schemas.openxmlformats.org/spreadsheetml/2006/main">
  <connection id="1" name="search" type="4" refreshedVersion="0" background="1">
    <webPr xml="1" sourceData="1" url="http://api.stlouisfed.org/fred/series/search?search_text=receipt&amp;api_key=e2ddad77bf1066d5453b6e18f1f2958f&amp;search_type=full_text&amp;limit=100&amp;order_by=popularity&amp;filter_variable=&amp;filter_value=&amp;sort_order=" htmlTables="1" htmlFormat="all"/>
  </connection>
  <connection id="2" name="search1" type="4" refreshedVersion="0" background="1">
    <webPr xml="1" sourceData="1" url="http://api.stlouisfed.org/fred/series/search?search_text=COLA&amp;api_key=e2ddad77bf1066d5453b6e18f1f2958f&amp;search_type=full_text&amp;limit=100&amp;order_by=popularity&amp;filter_variable=&amp;filter_value=&amp;sort_order=" htmlTables="1" htmlFormat="all"/>
  </connection>
  <connection id="3" name="search2" type="4" refreshedVersion="0" background="1">
    <webPr xml="1" sourceData="1" url="http://api.stlouisfed.org/fred/series/search?search_text=living&amp;api_key=e2ddad77bf1066d5453b6e18f1f2958f&amp;search_type=full_text&amp;limit=100&amp;order_by=popularity&amp;filter_variable=&amp;filter_value=&amp;sort_order=" htmlTables="1" htmlFormat="all"/>
  </connection>
  <connection id="4" name="search3" type="4" refreshedVersion="0" background="1">
    <webPr xml="1" sourceData="1" url="http://api.stlouisfed.org/fred/series/search?search_text=living&amp;api_key=e2ddad77bf1066d5453b6e18f1f2958f&amp;search_type=full_text&amp;limit=100&amp;order_by=popularity&amp;filter_variable=&amp;filter_value=&amp;sort_order=" htmlTables="1" htmlFormat="all"/>
  </connection>
</connections>
</file>

<file path=xl/sharedStrings.xml><?xml version="1.0" encoding="utf-8"?>
<sst xmlns="http://schemas.openxmlformats.org/spreadsheetml/2006/main" count="101" uniqueCount="45">
  <si>
    <t>FYFR</t>
  </si>
  <si>
    <t>lin</t>
  </si>
  <si>
    <t>Federal Receipts</t>
  </si>
  <si>
    <t>The White House: Office of Management and Budget</t>
  </si>
  <si>
    <t>Annual, Fiscal Year</t>
  </si>
  <si>
    <t>Millions of Dollars</t>
  </si>
  <si>
    <t>1901-06-30 to 2011-09-30</t>
  </si>
  <si>
    <t>A</t>
  </si>
  <si>
    <t>date</t>
  </si>
  <si>
    <t>value</t>
  </si>
  <si>
    <t>gdpc96</t>
  </si>
  <si>
    <t>Real Gross Domestic Product, 3 Decimal</t>
  </si>
  <si>
    <t>U.S. Department of Commerce: Bureau of Economic Analysis</t>
  </si>
  <si>
    <t>Quarterly</t>
  </si>
  <si>
    <t>Billions of Chained 2005 Dollars</t>
  </si>
  <si>
    <t>1947-01-01 to 2012-04-01</t>
  </si>
  <si>
    <t>Q</t>
  </si>
  <si>
    <t>GDPPOT</t>
  </si>
  <si>
    <t>Real Potential Gross Domestic Product</t>
  </si>
  <si>
    <t>U.S. Congress: Congressional Budget Office</t>
  </si>
  <si>
    <t>1949-01-01 to 2022-10-01</t>
  </si>
  <si>
    <t>Real GDP</t>
  </si>
  <si>
    <t>GDPDEF</t>
  </si>
  <si>
    <t>Gross Domestic Product: Implicit Price Deflator</t>
  </si>
  <si>
    <t>Index 2005=100</t>
  </si>
  <si>
    <t>GDP_Deflator</t>
  </si>
  <si>
    <t>Date</t>
  </si>
  <si>
    <t>Potential GDP</t>
  </si>
  <si>
    <t>Column1</t>
  </si>
  <si>
    <t>FGRECPT</t>
  </si>
  <si>
    <t>AFRECPT</t>
  </si>
  <si>
    <t>GRECPT</t>
  </si>
  <si>
    <t>ASLRECPT</t>
  </si>
  <si>
    <t>Federal Government Current Receipts</t>
  </si>
  <si>
    <t>Federal Government: Current Receipts</t>
  </si>
  <si>
    <t>Government Current Receipts</t>
  </si>
  <si>
    <t>State &amp; Local Government: Current Receipts</t>
  </si>
  <si>
    <t>Annual</t>
  </si>
  <si>
    <t>Billions of Dollars</t>
  </si>
  <si>
    <t>1947-01-01 to 2012-01-01</t>
  </si>
  <si>
    <t>1929-01-01 to 2011-01-01</t>
  </si>
  <si>
    <t>Real_Gov_Rec</t>
  </si>
  <si>
    <t>Gov_Pct</t>
  </si>
  <si>
    <t>Fed_Pct_GPD</t>
  </si>
  <si>
    <t>Fed_Pct_PGDP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</si>
</sst>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1" applyNumberFormat="1"/>
    <xf numFmtId="9" fontId="0" fillId="0" borderId="0" xfId="0" applyNumberFormat="1"/>
    <xf numFmtId="4" fontId="0" fillId="0" borderId="0" xfId="0" applyNumberFormat="1"/>
  </cellXfs>
  <cellStyles count="2">
    <cellStyle name="Hyperlink" xfId="1" builtinId="8"/>
    <cellStyle name="Normal" xfId="0" builtinId="0"/>
  </cellStyles>
  <dxfs count="12">
    <dxf>
      <numFmt numFmtId="13" formatCode="0%"/>
    </dxf>
    <dxf>
      <numFmt numFmtId="13" formatCode="0%"/>
    </dxf>
    <dxf>
      <numFmt numFmtId="13" formatCode="0%"/>
    </dxf>
    <dxf>
      <numFmt numFmtId="4" formatCode="#,##0.00"/>
    </dxf>
    <dxf>
      <numFmt numFmtId="4" formatCode="#,##0.00"/>
    </dxf>
    <dxf>
      <numFmt numFmtId="164" formatCode="0.0"/>
    </dxf>
    <dxf>
      <numFmt numFmtId="4" formatCode="#,##0.00"/>
    </dxf>
    <dxf>
      <numFmt numFmtId="19" formatCode="m/d/yyyy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Government Receipts</a:t>
            </a:r>
            <a:r>
              <a:rPr lang="en-US" sz="2000" baseline="0"/>
              <a:t> as a Percent of Potential GDP</a:t>
            </a:r>
            <a:endParaRPr lang="en-US" sz="20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Sheet7!$B$124:$B$251</c:f>
              <c:numCache>
                <c:formatCode>m/d/yyyy</c:formatCode>
                <c:ptCount val="128"/>
                <c:pt idx="0">
                  <c:v>29221</c:v>
                </c:pt>
                <c:pt idx="1">
                  <c:v>29312</c:v>
                </c:pt>
                <c:pt idx="2">
                  <c:v>29403</c:v>
                </c:pt>
                <c:pt idx="3">
                  <c:v>29495</c:v>
                </c:pt>
                <c:pt idx="4">
                  <c:v>29587</c:v>
                </c:pt>
                <c:pt idx="5">
                  <c:v>29677</c:v>
                </c:pt>
                <c:pt idx="6">
                  <c:v>29768</c:v>
                </c:pt>
                <c:pt idx="7">
                  <c:v>29860</c:v>
                </c:pt>
                <c:pt idx="8">
                  <c:v>29952</c:v>
                </c:pt>
                <c:pt idx="9">
                  <c:v>30042</c:v>
                </c:pt>
                <c:pt idx="10">
                  <c:v>30133</c:v>
                </c:pt>
                <c:pt idx="11">
                  <c:v>30225</c:v>
                </c:pt>
                <c:pt idx="12">
                  <c:v>30317</c:v>
                </c:pt>
                <c:pt idx="13">
                  <c:v>30407</c:v>
                </c:pt>
                <c:pt idx="14">
                  <c:v>30498</c:v>
                </c:pt>
                <c:pt idx="15">
                  <c:v>30590</c:v>
                </c:pt>
                <c:pt idx="16">
                  <c:v>30682</c:v>
                </c:pt>
                <c:pt idx="17">
                  <c:v>30773</c:v>
                </c:pt>
                <c:pt idx="18">
                  <c:v>30864</c:v>
                </c:pt>
                <c:pt idx="19">
                  <c:v>30956</c:v>
                </c:pt>
                <c:pt idx="20">
                  <c:v>31048</c:v>
                </c:pt>
                <c:pt idx="21">
                  <c:v>31138</c:v>
                </c:pt>
                <c:pt idx="22">
                  <c:v>31229</c:v>
                </c:pt>
                <c:pt idx="23">
                  <c:v>31321</c:v>
                </c:pt>
                <c:pt idx="24">
                  <c:v>31413</c:v>
                </c:pt>
                <c:pt idx="25">
                  <c:v>31503</c:v>
                </c:pt>
                <c:pt idx="26">
                  <c:v>31594</c:v>
                </c:pt>
                <c:pt idx="27">
                  <c:v>31686</c:v>
                </c:pt>
                <c:pt idx="28">
                  <c:v>31778</c:v>
                </c:pt>
                <c:pt idx="29">
                  <c:v>31868</c:v>
                </c:pt>
                <c:pt idx="30">
                  <c:v>31959</c:v>
                </c:pt>
                <c:pt idx="31">
                  <c:v>32051</c:v>
                </c:pt>
                <c:pt idx="32">
                  <c:v>32143</c:v>
                </c:pt>
                <c:pt idx="33">
                  <c:v>32234</c:v>
                </c:pt>
                <c:pt idx="34">
                  <c:v>32325</c:v>
                </c:pt>
                <c:pt idx="35">
                  <c:v>32417</c:v>
                </c:pt>
                <c:pt idx="36">
                  <c:v>32509</c:v>
                </c:pt>
                <c:pt idx="37">
                  <c:v>32599</c:v>
                </c:pt>
                <c:pt idx="38">
                  <c:v>32690</c:v>
                </c:pt>
                <c:pt idx="39">
                  <c:v>32782</c:v>
                </c:pt>
                <c:pt idx="40">
                  <c:v>32874</c:v>
                </c:pt>
                <c:pt idx="41">
                  <c:v>32964</c:v>
                </c:pt>
                <c:pt idx="42">
                  <c:v>33055</c:v>
                </c:pt>
                <c:pt idx="43">
                  <c:v>33147</c:v>
                </c:pt>
                <c:pt idx="44">
                  <c:v>33239</c:v>
                </c:pt>
                <c:pt idx="45">
                  <c:v>33329</c:v>
                </c:pt>
                <c:pt idx="46">
                  <c:v>33420</c:v>
                </c:pt>
                <c:pt idx="47">
                  <c:v>33512</c:v>
                </c:pt>
                <c:pt idx="48">
                  <c:v>33604</c:v>
                </c:pt>
                <c:pt idx="49">
                  <c:v>33695</c:v>
                </c:pt>
                <c:pt idx="50">
                  <c:v>33786</c:v>
                </c:pt>
                <c:pt idx="51">
                  <c:v>33878</c:v>
                </c:pt>
                <c:pt idx="52">
                  <c:v>33970</c:v>
                </c:pt>
                <c:pt idx="53">
                  <c:v>34060</c:v>
                </c:pt>
                <c:pt idx="54">
                  <c:v>34151</c:v>
                </c:pt>
                <c:pt idx="55">
                  <c:v>34243</c:v>
                </c:pt>
                <c:pt idx="56">
                  <c:v>34335</c:v>
                </c:pt>
                <c:pt idx="57">
                  <c:v>34425</c:v>
                </c:pt>
                <c:pt idx="58">
                  <c:v>34516</c:v>
                </c:pt>
                <c:pt idx="59">
                  <c:v>34608</c:v>
                </c:pt>
                <c:pt idx="60">
                  <c:v>34700</c:v>
                </c:pt>
                <c:pt idx="61">
                  <c:v>34790</c:v>
                </c:pt>
                <c:pt idx="62">
                  <c:v>34881</c:v>
                </c:pt>
                <c:pt idx="63">
                  <c:v>34973</c:v>
                </c:pt>
                <c:pt idx="64">
                  <c:v>35065</c:v>
                </c:pt>
                <c:pt idx="65">
                  <c:v>35156</c:v>
                </c:pt>
                <c:pt idx="66">
                  <c:v>35247</c:v>
                </c:pt>
                <c:pt idx="67">
                  <c:v>35339</c:v>
                </c:pt>
                <c:pt idx="68">
                  <c:v>35431</c:v>
                </c:pt>
                <c:pt idx="69">
                  <c:v>35521</c:v>
                </c:pt>
                <c:pt idx="70">
                  <c:v>35612</c:v>
                </c:pt>
                <c:pt idx="71">
                  <c:v>35704</c:v>
                </c:pt>
                <c:pt idx="72">
                  <c:v>35796</c:v>
                </c:pt>
                <c:pt idx="73">
                  <c:v>35886</c:v>
                </c:pt>
                <c:pt idx="74">
                  <c:v>35977</c:v>
                </c:pt>
                <c:pt idx="75">
                  <c:v>36069</c:v>
                </c:pt>
                <c:pt idx="76">
                  <c:v>36161</c:v>
                </c:pt>
                <c:pt idx="77">
                  <c:v>36251</c:v>
                </c:pt>
                <c:pt idx="78">
                  <c:v>36342</c:v>
                </c:pt>
                <c:pt idx="79">
                  <c:v>36434</c:v>
                </c:pt>
                <c:pt idx="80">
                  <c:v>36526</c:v>
                </c:pt>
                <c:pt idx="81">
                  <c:v>36617</c:v>
                </c:pt>
                <c:pt idx="82">
                  <c:v>36708</c:v>
                </c:pt>
                <c:pt idx="83">
                  <c:v>36800</c:v>
                </c:pt>
                <c:pt idx="84">
                  <c:v>36892</c:v>
                </c:pt>
                <c:pt idx="85">
                  <c:v>36982</c:v>
                </c:pt>
                <c:pt idx="86">
                  <c:v>37073</c:v>
                </c:pt>
                <c:pt idx="87">
                  <c:v>37165</c:v>
                </c:pt>
                <c:pt idx="88">
                  <c:v>37257</c:v>
                </c:pt>
                <c:pt idx="89">
                  <c:v>37347</c:v>
                </c:pt>
                <c:pt idx="90">
                  <c:v>37438</c:v>
                </c:pt>
                <c:pt idx="91">
                  <c:v>37530</c:v>
                </c:pt>
                <c:pt idx="92">
                  <c:v>37622</c:v>
                </c:pt>
                <c:pt idx="93">
                  <c:v>37712</c:v>
                </c:pt>
                <c:pt idx="94">
                  <c:v>37803</c:v>
                </c:pt>
                <c:pt idx="95">
                  <c:v>37895</c:v>
                </c:pt>
                <c:pt idx="96">
                  <c:v>37987</c:v>
                </c:pt>
                <c:pt idx="97">
                  <c:v>38078</c:v>
                </c:pt>
                <c:pt idx="98">
                  <c:v>38169</c:v>
                </c:pt>
                <c:pt idx="99">
                  <c:v>38261</c:v>
                </c:pt>
                <c:pt idx="100">
                  <c:v>38353</c:v>
                </c:pt>
                <c:pt idx="101">
                  <c:v>38443</c:v>
                </c:pt>
                <c:pt idx="102">
                  <c:v>38534</c:v>
                </c:pt>
                <c:pt idx="103">
                  <c:v>38626</c:v>
                </c:pt>
                <c:pt idx="104">
                  <c:v>38718</c:v>
                </c:pt>
                <c:pt idx="105">
                  <c:v>38808</c:v>
                </c:pt>
                <c:pt idx="106">
                  <c:v>38899</c:v>
                </c:pt>
                <c:pt idx="107">
                  <c:v>38991</c:v>
                </c:pt>
                <c:pt idx="108">
                  <c:v>39083</c:v>
                </c:pt>
                <c:pt idx="109">
                  <c:v>39173</c:v>
                </c:pt>
                <c:pt idx="110">
                  <c:v>39264</c:v>
                </c:pt>
                <c:pt idx="111">
                  <c:v>39356</c:v>
                </c:pt>
                <c:pt idx="112">
                  <c:v>39448</c:v>
                </c:pt>
                <c:pt idx="113">
                  <c:v>39539</c:v>
                </c:pt>
                <c:pt idx="114">
                  <c:v>39630</c:v>
                </c:pt>
                <c:pt idx="115">
                  <c:v>39722</c:v>
                </c:pt>
                <c:pt idx="116">
                  <c:v>39814</c:v>
                </c:pt>
                <c:pt idx="117">
                  <c:v>39904</c:v>
                </c:pt>
                <c:pt idx="118">
                  <c:v>39995</c:v>
                </c:pt>
                <c:pt idx="119">
                  <c:v>40087</c:v>
                </c:pt>
                <c:pt idx="120">
                  <c:v>40179</c:v>
                </c:pt>
                <c:pt idx="121">
                  <c:v>40269</c:v>
                </c:pt>
                <c:pt idx="122">
                  <c:v>40360</c:v>
                </c:pt>
                <c:pt idx="123">
                  <c:v>40452</c:v>
                </c:pt>
                <c:pt idx="124">
                  <c:v>40544</c:v>
                </c:pt>
                <c:pt idx="125">
                  <c:v>40634</c:v>
                </c:pt>
                <c:pt idx="126">
                  <c:v>40725</c:v>
                </c:pt>
                <c:pt idx="127">
                  <c:v>40817</c:v>
                </c:pt>
              </c:numCache>
            </c:numRef>
          </c:cat>
          <c:val>
            <c:numRef>
              <c:f>Sheet7!$L$124:$L$251</c:f>
              <c:numCache>
                <c:formatCode>0%</c:formatCode>
                <c:ptCount val="128"/>
                <c:pt idx="0">
                  <c:v>0.18960136732717089</c:v>
                </c:pt>
                <c:pt idx="1">
                  <c:v>0.18335917230789497</c:v>
                </c:pt>
                <c:pt idx="2">
                  <c:v>0.18501768390919837</c:v>
                </c:pt>
                <c:pt idx="3">
                  <c:v>0.18904296615871022</c:v>
                </c:pt>
                <c:pt idx="4">
                  <c:v>0.19743999465538942</c:v>
                </c:pt>
                <c:pt idx="5">
                  <c:v>0.19564483361736529</c:v>
                </c:pt>
                <c:pt idx="6">
                  <c:v>0.19594126203969819</c:v>
                </c:pt>
                <c:pt idx="7">
                  <c:v>0.18853885088210598</c:v>
                </c:pt>
                <c:pt idx="8">
                  <c:v>0.18268979150040993</c:v>
                </c:pt>
                <c:pt idx="9">
                  <c:v>0.18101410914836655</c:v>
                </c:pt>
                <c:pt idx="10">
                  <c:v>0.17405191368792247</c:v>
                </c:pt>
                <c:pt idx="11">
                  <c:v>0.17182527741541048</c:v>
                </c:pt>
                <c:pt idx="12">
                  <c:v>0.17111448671927543</c:v>
                </c:pt>
                <c:pt idx="13">
                  <c:v>0.17561235202699746</c:v>
                </c:pt>
                <c:pt idx="14">
                  <c:v>0.17086061491318921</c:v>
                </c:pt>
                <c:pt idx="15">
                  <c:v>0.17296763964457074</c:v>
                </c:pt>
                <c:pt idx="16">
                  <c:v>0.17830769773095195</c:v>
                </c:pt>
                <c:pt idx="17">
                  <c:v>0.17864179484227252</c:v>
                </c:pt>
                <c:pt idx="18">
                  <c:v>0.17743884646029465</c:v>
                </c:pt>
                <c:pt idx="19">
                  <c:v>0.17852856199689962</c:v>
                </c:pt>
                <c:pt idx="20">
                  <c:v>0.18791685793732019</c:v>
                </c:pt>
                <c:pt idx="21">
                  <c:v>0.17673094499305161</c:v>
                </c:pt>
                <c:pt idx="22">
                  <c:v>0.18337407705457195</c:v>
                </c:pt>
                <c:pt idx="23">
                  <c:v>0.18244899175384596</c:v>
                </c:pt>
                <c:pt idx="24">
                  <c:v>0.18245392302018226</c:v>
                </c:pt>
                <c:pt idx="25">
                  <c:v>0.18077679875448605</c:v>
                </c:pt>
                <c:pt idx="26">
                  <c:v>0.18143127164274689</c:v>
                </c:pt>
                <c:pt idx="27">
                  <c:v>0.18424713092867651</c:v>
                </c:pt>
                <c:pt idx="28">
                  <c:v>0.18177256224780211</c:v>
                </c:pt>
                <c:pt idx="29">
                  <c:v>0.19400947585737532</c:v>
                </c:pt>
                <c:pt idx="30">
                  <c:v>0.18926910338162808</c:v>
                </c:pt>
                <c:pt idx="31">
                  <c:v>0.1894917245792303</c:v>
                </c:pt>
                <c:pt idx="32">
                  <c:v>0.19018162226201799</c:v>
                </c:pt>
                <c:pt idx="33">
                  <c:v>0.18871466317209953</c:v>
                </c:pt>
                <c:pt idx="34">
                  <c:v>0.18838480078564038</c:v>
                </c:pt>
                <c:pt idx="35">
                  <c:v>0.18963976854113782</c:v>
                </c:pt>
                <c:pt idx="36">
                  <c:v>0.19439869042244726</c:v>
                </c:pt>
                <c:pt idx="37">
                  <c:v>0.19113980635354963</c:v>
                </c:pt>
                <c:pt idx="38">
                  <c:v>0.19083614923823611</c:v>
                </c:pt>
                <c:pt idx="39">
                  <c:v>0.1902485247910454</c:v>
                </c:pt>
                <c:pt idx="40">
                  <c:v>0.18782781873816137</c:v>
                </c:pt>
                <c:pt idx="41">
                  <c:v>0.18710266935675607</c:v>
                </c:pt>
                <c:pt idx="42">
                  <c:v>0.18673279577207949</c:v>
                </c:pt>
                <c:pt idx="43">
                  <c:v>0.18568694724700072</c:v>
                </c:pt>
                <c:pt idx="44">
                  <c:v>0.1809221710612873</c:v>
                </c:pt>
                <c:pt idx="45">
                  <c:v>0.17878276467452581</c:v>
                </c:pt>
                <c:pt idx="46">
                  <c:v>0.17764643279812467</c:v>
                </c:pt>
                <c:pt idx="47">
                  <c:v>0.17697823394262904</c:v>
                </c:pt>
                <c:pt idx="48">
                  <c:v>0.17663975209433228</c:v>
                </c:pt>
                <c:pt idx="49">
                  <c:v>0.17659769551346438</c:v>
                </c:pt>
                <c:pt idx="50">
                  <c:v>0.17576730584204442</c:v>
                </c:pt>
                <c:pt idx="51">
                  <c:v>0.17890942628971618</c:v>
                </c:pt>
                <c:pt idx="52">
                  <c:v>0.17527144435643843</c:v>
                </c:pt>
                <c:pt idx="53">
                  <c:v>0.17996902108439308</c:v>
                </c:pt>
                <c:pt idx="54">
                  <c:v>0.17899671438501255</c:v>
                </c:pt>
                <c:pt idx="55">
                  <c:v>0.18443947171715333</c:v>
                </c:pt>
                <c:pt idx="56">
                  <c:v>0.18178677156613793</c:v>
                </c:pt>
                <c:pt idx="57">
                  <c:v>0.18617888669588492</c:v>
                </c:pt>
                <c:pt idx="58">
                  <c:v>0.18496651896338234</c:v>
                </c:pt>
                <c:pt idx="59">
                  <c:v>0.18601018416851745</c:v>
                </c:pt>
                <c:pt idx="60">
                  <c:v>0.18662354643419488</c:v>
                </c:pt>
                <c:pt idx="61">
                  <c:v>0.1881780588136554</c:v>
                </c:pt>
                <c:pt idx="62">
                  <c:v>0.18677466458579087</c:v>
                </c:pt>
                <c:pt idx="63">
                  <c:v>0.18665249556196101</c:v>
                </c:pt>
                <c:pt idx="64">
                  <c:v>0.18882635727741648</c:v>
                </c:pt>
                <c:pt idx="65">
                  <c:v>0.19354754468995639</c:v>
                </c:pt>
                <c:pt idx="66">
                  <c:v>0.19291767736826479</c:v>
                </c:pt>
                <c:pt idx="67">
                  <c:v>0.19636790969865811</c:v>
                </c:pt>
                <c:pt idx="68">
                  <c:v>0.19638037329524657</c:v>
                </c:pt>
                <c:pt idx="69">
                  <c:v>0.19863934630624272</c:v>
                </c:pt>
                <c:pt idx="70">
                  <c:v>0.20065866799278084</c:v>
                </c:pt>
                <c:pt idx="71">
                  <c:v>0.200958666202492</c:v>
                </c:pt>
                <c:pt idx="72">
                  <c:v>0.20285041249035934</c:v>
                </c:pt>
                <c:pt idx="73">
                  <c:v>0.20365959694714722</c:v>
                </c:pt>
                <c:pt idx="74">
                  <c:v>0.20518026352573548</c:v>
                </c:pt>
                <c:pt idx="75">
                  <c:v>0.20568998069507555</c:v>
                </c:pt>
                <c:pt idx="76">
                  <c:v>0.20641259378571494</c:v>
                </c:pt>
                <c:pt idx="77">
                  <c:v>0.20607996315302587</c:v>
                </c:pt>
                <c:pt idx="78">
                  <c:v>0.20686109655680532</c:v>
                </c:pt>
                <c:pt idx="79">
                  <c:v>0.20949554789062694</c:v>
                </c:pt>
                <c:pt idx="80">
                  <c:v>0.21455698821050037</c:v>
                </c:pt>
                <c:pt idx="81">
                  <c:v>0.21304548365912576</c:v>
                </c:pt>
                <c:pt idx="82">
                  <c:v>0.21168183972283161</c:v>
                </c:pt>
                <c:pt idx="83">
                  <c:v>0.21066198778796177</c:v>
                </c:pt>
                <c:pt idx="84">
                  <c:v>0.20926373709238491</c:v>
                </c:pt>
                <c:pt idx="85">
                  <c:v>0.20468394354384364</c:v>
                </c:pt>
                <c:pt idx="86">
                  <c:v>0.18378837428608785</c:v>
                </c:pt>
                <c:pt idx="87">
                  <c:v>0.19164474728470299</c:v>
                </c:pt>
                <c:pt idx="88">
                  <c:v>0.17655042370037186</c:v>
                </c:pt>
                <c:pt idx="89">
                  <c:v>0.17437973314018101</c:v>
                </c:pt>
                <c:pt idx="90">
                  <c:v>0.17223283719695148</c:v>
                </c:pt>
                <c:pt idx="91">
                  <c:v>0.17078111923129702</c:v>
                </c:pt>
                <c:pt idx="92">
                  <c:v>0.17059106297354293</c:v>
                </c:pt>
                <c:pt idx="93">
                  <c:v>0.17048247741240558</c:v>
                </c:pt>
                <c:pt idx="94">
                  <c:v>0.16179425115014842</c:v>
                </c:pt>
                <c:pt idx="95">
                  <c:v>0.1684232249562613</c:v>
                </c:pt>
                <c:pt idx="96">
                  <c:v>0.16771383544704643</c:v>
                </c:pt>
                <c:pt idx="97">
                  <c:v>0.16910832648334079</c:v>
                </c:pt>
                <c:pt idx="98">
                  <c:v>0.17153400372616515</c:v>
                </c:pt>
                <c:pt idx="99">
                  <c:v>0.1720976795220685</c:v>
                </c:pt>
                <c:pt idx="100">
                  <c:v>0.18198200660729177</c:v>
                </c:pt>
                <c:pt idx="101">
                  <c:v>0.18189456527269571</c:v>
                </c:pt>
                <c:pt idx="102">
                  <c:v>0.18284514433257487</c:v>
                </c:pt>
                <c:pt idx="103">
                  <c:v>0.18510576775113588</c:v>
                </c:pt>
                <c:pt idx="104">
                  <c:v>0.19093428058965095</c:v>
                </c:pt>
                <c:pt idx="105">
                  <c:v>0.190299205586481</c:v>
                </c:pt>
                <c:pt idx="106">
                  <c:v>0.19118181906404885</c:v>
                </c:pt>
                <c:pt idx="107">
                  <c:v>0.19126174390409031</c:v>
                </c:pt>
                <c:pt idx="108">
                  <c:v>0.19290613879114932</c:v>
                </c:pt>
                <c:pt idx="109">
                  <c:v>0.19157331074764922</c:v>
                </c:pt>
                <c:pt idx="110">
                  <c:v>0.18929129489965812</c:v>
                </c:pt>
                <c:pt idx="111">
                  <c:v>0.18831578128398363</c:v>
                </c:pt>
                <c:pt idx="112">
                  <c:v>0.18432108807323855</c:v>
                </c:pt>
                <c:pt idx="113">
                  <c:v>0.16619543401257789</c:v>
                </c:pt>
                <c:pt idx="114">
                  <c:v>0.1702217220856603</c:v>
                </c:pt>
                <c:pt idx="115">
                  <c:v>0.16617019795747437</c:v>
                </c:pt>
                <c:pt idx="116">
                  <c:v>0.14896146607069508</c:v>
                </c:pt>
                <c:pt idx="117">
                  <c:v>0.14785785605901067</c:v>
                </c:pt>
                <c:pt idx="118">
                  <c:v>0.14702609671497663</c:v>
                </c:pt>
                <c:pt idx="119">
                  <c:v>0.15044311477902625</c:v>
                </c:pt>
                <c:pt idx="120">
                  <c:v>0.15281980259584696</c:v>
                </c:pt>
                <c:pt idx="121">
                  <c:v>0.15414661117969861</c:v>
                </c:pt>
                <c:pt idx="122">
                  <c:v>0.15681736424015891</c:v>
                </c:pt>
                <c:pt idx="123">
                  <c:v>0.15767751653798348</c:v>
                </c:pt>
                <c:pt idx="124">
                  <c:v>0.15926428339325305</c:v>
                </c:pt>
                <c:pt idx="125">
                  <c:v>0.15838155802391224</c:v>
                </c:pt>
                <c:pt idx="126">
                  <c:v>0.15581268374498308</c:v>
                </c:pt>
                <c:pt idx="127">
                  <c:v>0.15648943954623709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184"/>
        <c:axId val="3230720"/>
      </c:lineChart>
      <c:dateAx>
        <c:axId val="3229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230720"/>
        <c:crosses val="autoZero"/>
        <c:auto val="1"/>
        <c:lblOffset val="100"/>
        <c:baseTimeUnit val="months"/>
      </c:dateAx>
      <c:valAx>
        <c:axId val="3230720"/>
        <c:scaling>
          <c:orientation val="minMax"/>
          <c:max val="0.22000000000000003"/>
          <c:min val="0.1400000000000000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29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28575" cap="flat">
      <a:solidFill>
        <a:schemeClr val="tx1">
          <a:lumMod val="85000"/>
          <a:lumOff val="1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Sheet7!$K$3</c:f>
              <c:strCache>
                <c:ptCount val="1"/>
                <c:pt idx="0">
                  <c:v>Fed_Pct_GPD</c:v>
                </c:pt>
              </c:strCache>
            </c:strRef>
          </c:tx>
          <c:marker>
            <c:symbol val="none"/>
          </c:marker>
          <c:cat>
            <c:numRef>
              <c:f>Sheet7!$B$4:$B$252</c:f>
              <c:numCache>
                <c:formatCode>m/d/yyyy</c:formatCode>
                <c:ptCount val="249"/>
                <c:pt idx="0">
                  <c:v>18264</c:v>
                </c:pt>
                <c:pt idx="1">
                  <c:v>18354</c:v>
                </c:pt>
                <c:pt idx="2">
                  <c:v>18445</c:v>
                </c:pt>
                <c:pt idx="3">
                  <c:v>18537</c:v>
                </c:pt>
                <c:pt idx="4">
                  <c:v>18629</c:v>
                </c:pt>
                <c:pt idx="5">
                  <c:v>18719</c:v>
                </c:pt>
                <c:pt idx="6">
                  <c:v>18810</c:v>
                </c:pt>
                <c:pt idx="7">
                  <c:v>18902</c:v>
                </c:pt>
                <c:pt idx="8">
                  <c:v>18994</c:v>
                </c:pt>
                <c:pt idx="9">
                  <c:v>19085</c:v>
                </c:pt>
                <c:pt idx="10">
                  <c:v>19176</c:v>
                </c:pt>
                <c:pt idx="11">
                  <c:v>19268</c:v>
                </c:pt>
                <c:pt idx="12">
                  <c:v>19360</c:v>
                </c:pt>
                <c:pt idx="13">
                  <c:v>19450</c:v>
                </c:pt>
                <c:pt idx="14">
                  <c:v>19541</c:v>
                </c:pt>
                <c:pt idx="15">
                  <c:v>19633</c:v>
                </c:pt>
                <c:pt idx="16">
                  <c:v>19725</c:v>
                </c:pt>
                <c:pt idx="17">
                  <c:v>19815</c:v>
                </c:pt>
                <c:pt idx="18">
                  <c:v>19906</c:v>
                </c:pt>
                <c:pt idx="19">
                  <c:v>19998</c:v>
                </c:pt>
                <c:pt idx="20">
                  <c:v>20090</c:v>
                </c:pt>
                <c:pt idx="21">
                  <c:v>20180</c:v>
                </c:pt>
                <c:pt idx="22">
                  <c:v>20271</c:v>
                </c:pt>
                <c:pt idx="23">
                  <c:v>20363</c:v>
                </c:pt>
                <c:pt idx="24">
                  <c:v>20455</c:v>
                </c:pt>
                <c:pt idx="25">
                  <c:v>20546</c:v>
                </c:pt>
                <c:pt idx="26">
                  <c:v>20637</c:v>
                </c:pt>
                <c:pt idx="27">
                  <c:v>20729</c:v>
                </c:pt>
                <c:pt idx="28">
                  <c:v>20821</c:v>
                </c:pt>
                <c:pt idx="29">
                  <c:v>20911</c:v>
                </c:pt>
                <c:pt idx="30">
                  <c:v>21002</c:v>
                </c:pt>
                <c:pt idx="31">
                  <c:v>21094</c:v>
                </c:pt>
                <c:pt idx="32">
                  <c:v>21186</c:v>
                </c:pt>
                <c:pt idx="33">
                  <c:v>21276</c:v>
                </c:pt>
                <c:pt idx="34">
                  <c:v>21367</c:v>
                </c:pt>
                <c:pt idx="35">
                  <c:v>21459</c:v>
                </c:pt>
                <c:pt idx="36">
                  <c:v>21551</c:v>
                </c:pt>
                <c:pt idx="37">
                  <c:v>21641</c:v>
                </c:pt>
                <c:pt idx="38">
                  <c:v>21732</c:v>
                </c:pt>
                <c:pt idx="39">
                  <c:v>21824</c:v>
                </c:pt>
                <c:pt idx="40">
                  <c:v>21916</c:v>
                </c:pt>
                <c:pt idx="41">
                  <c:v>22007</c:v>
                </c:pt>
                <c:pt idx="42">
                  <c:v>22098</c:v>
                </c:pt>
                <c:pt idx="43">
                  <c:v>22190</c:v>
                </c:pt>
                <c:pt idx="44">
                  <c:v>22282</c:v>
                </c:pt>
                <c:pt idx="45">
                  <c:v>22372</c:v>
                </c:pt>
                <c:pt idx="46">
                  <c:v>22463</c:v>
                </c:pt>
                <c:pt idx="47">
                  <c:v>22555</c:v>
                </c:pt>
                <c:pt idx="48">
                  <c:v>22647</c:v>
                </c:pt>
                <c:pt idx="49">
                  <c:v>22737</c:v>
                </c:pt>
                <c:pt idx="50">
                  <c:v>22828</c:v>
                </c:pt>
                <c:pt idx="51">
                  <c:v>22920</c:v>
                </c:pt>
                <c:pt idx="52">
                  <c:v>23012</c:v>
                </c:pt>
                <c:pt idx="53">
                  <c:v>23102</c:v>
                </c:pt>
                <c:pt idx="54">
                  <c:v>23193</c:v>
                </c:pt>
                <c:pt idx="55">
                  <c:v>23285</c:v>
                </c:pt>
                <c:pt idx="56">
                  <c:v>23377</c:v>
                </c:pt>
                <c:pt idx="57">
                  <c:v>23468</c:v>
                </c:pt>
                <c:pt idx="58">
                  <c:v>23559</c:v>
                </c:pt>
                <c:pt idx="59">
                  <c:v>23651</c:v>
                </c:pt>
                <c:pt idx="60">
                  <c:v>23743</c:v>
                </c:pt>
                <c:pt idx="61">
                  <c:v>23833</c:v>
                </c:pt>
                <c:pt idx="62">
                  <c:v>23924</c:v>
                </c:pt>
                <c:pt idx="63">
                  <c:v>24016</c:v>
                </c:pt>
                <c:pt idx="64">
                  <c:v>24108</c:v>
                </c:pt>
                <c:pt idx="65">
                  <c:v>24198</c:v>
                </c:pt>
                <c:pt idx="66">
                  <c:v>24289</c:v>
                </c:pt>
                <c:pt idx="67">
                  <c:v>24381</c:v>
                </c:pt>
                <c:pt idx="68">
                  <c:v>24473</c:v>
                </c:pt>
                <c:pt idx="69">
                  <c:v>24563</c:v>
                </c:pt>
                <c:pt idx="70">
                  <c:v>24654</c:v>
                </c:pt>
                <c:pt idx="71">
                  <c:v>24746</c:v>
                </c:pt>
                <c:pt idx="72">
                  <c:v>24838</c:v>
                </c:pt>
                <c:pt idx="73">
                  <c:v>24929</c:v>
                </c:pt>
                <c:pt idx="74">
                  <c:v>25020</c:v>
                </c:pt>
                <c:pt idx="75">
                  <c:v>25112</c:v>
                </c:pt>
                <c:pt idx="76">
                  <c:v>25204</c:v>
                </c:pt>
                <c:pt idx="77">
                  <c:v>25294</c:v>
                </c:pt>
                <c:pt idx="78">
                  <c:v>25385</c:v>
                </c:pt>
                <c:pt idx="79">
                  <c:v>25477</c:v>
                </c:pt>
                <c:pt idx="80">
                  <c:v>25569</c:v>
                </c:pt>
                <c:pt idx="81">
                  <c:v>25659</c:v>
                </c:pt>
                <c:pt idx="82">
                  <c:v>25750</c:v>
                </c:pt>
                <c:pt idx="83">
                  <c:v>25842</c:v>
                </c:pt>
                <c:pt idx="84">
                  <c:v>25934</c:v>
                </c:pt>
                <c:pt idx="85">
                  <c:v>26024</c:v>
                </c:pt>
                <c:pt idx="86">
                  <c:v>26115</c:v>
                </c:pt>
                <c:pt idx="87">
                  <c:v>26207</c:v>
                </c:pt>
                <c:pt idx="88">
                  <c:v>26299</c:v>
                </c:pt>
                <c:pt idx="89">
                  <c:v>26390</c:v>
                </c:pt>
                <c:pt idx="90">
                  <c:v>26481</c:v>
                </c:pt>
                <c:pt idx="91">
                  <c:v>26573</c:v>
                </c:pt>
                <c:pt idx="92">
                  <c:v>26665</c:v>
                </c:pt>
                <c:pt idx="93">
                  <c:v>26755</c:v>
                </c:pt>
                <c:pt idx="94">
                  <c:v>26846</c:v>
                </c:pt>
                <c:pt idx="95">
                  <c:v>26938</c:v>
                </c:pt>
                <c:pt idx="96">
                  <c:v>27030</c:v>
                </c:pt>
                <c:pt idx="97">
                  <c:v>27120</c:v>
                </c:pt>
                <c:pt idx="98">
                  <c:v>27211</c:v>
                </c:pt>
                <c:pt idx="99">
                  <c:v>27303</c:v>
                </c:pt>
                <c:pt idx="100">
                  <c:v>27395</c:v>
                </c:pt>
                <c:pt idx="101">
                  <c:v>27485</c:v>
                </c:pt>
                <c:pt idx="102">
                  <c:v>27576</c:v>
                </c:pt>
                <c:pt idx="103">
                  <c:v>27668</c:v>
                </c:pt>
                <c:pt idx="104">
                  <c:v>27760</c:v>
                </c:pt>
                <c:pt idx="105">
                  <c:v>27851</c:v>
                </c:pt>
                <c:pt idx="106">
                  <c:v>27942</c:v>
                </c:pt>
                <c:pt idx="107">
                  <c:v>28034</c:v>
                </c:pt>
                <c:pt idx="108">
                  <c:v>28126</c:v>
                </c:pt>
                <c:pt idx="109">
                  <c:v>28216</c:v>
                </c:pt>
                <c:pt idx="110">
                  <c:v>28307</c:v>
                </c:pt>
                <c:pt idx="111">
                  <c:v>28399</c:v>
                </c:pt>
                <c:pt idx="112">
                  <c:v>28491</c:v>
                </c:pt>
                <c:pt idx="113">
                  <c:v>28581</c:v>
                </c:pt>
                <c:pt idx="114">
                  <c:v>28672</c:v>
                </c:pt>
                <c:pt idx="115">
                  <c:v>28764</c:v>
                </c:pt>
                <c:pt idx="116">
                  <c:v>28856</c:v>
                </c:pt>
                <c:pt idx="117">
                  <c:v>28946</c:v>
                </c:pt>
                <c:pt idx="118">
                  <c:v>29037</c:v>
                </c:pt>
                <c:pt idx="119">
                  <c:v>29129</c:v>
                </c:pt>
                <c:pt idx="120">
                  <c:v>29221</c:v>
                </c:pt>
                <c:pt idx="121">
                  <c:v>29312</c:v>
                </c:pt>
                <c:pt idx="122">
                  <c:v>29403</c:v>
                </c:pt>
                <c:pt idx="123">
                  <c:v>29495</c:v>
                </c:pt>
                <c:pt idx="124">
                  <c:v>29587</c:v>
                </c:pt>
                <c:pt idx="125">
                  <c:v>29677</c:v>
                </c:pt>
                <c:pt idx="126">
                  <c:v>29768</c:v>
                </c:pt>
                <c:pt idx="127">
                  <c:v>29860</c:v>
                </c:pt>
                <c:pt idx="128">
                  <c:v>29952</c:v>
                </c:pt>
                <c:pt idx="129">
                  <c:v>30042</c:v>
                </c:pt>
                <c:pt idx="130">
                  <c:v>30133</c:v>
                </c:pt>
                <c:pt idx="131">
                  <c:v>30225</c:v>
                </c:pt>
                <c:pt idx="132">
                  <c:v>30317</c:v>
                </c:pt>
                <c:pt idx="133">
                  <c:v>30407</c:v>
                </c:pt>
                <c:pt idx="134">
                  <c:v>30498</c:v>
                </c:pt>
                <c:pt idx="135">
                  <c:v>30590</c:v>
                </c:pt>
                <c:pt idx="136">
                  <c:v>30682</c:v>
                </c:pt>
                <c:pt idx="137">
                  <c:v>30773</c:v>
                </c:pt>
                <c:pt idx="138">
                  <c:v>30864</c:v>
                </c:pt>
                <c:pt idx="139">
                  <c:v>30956</c:v>
                </c:pt>
                <c:pt idx="140">
                  <c:v>31048</c:v>
                </c:pt>
                <c:pt idx="141">
                  <c:v>31138</c:v>
                </c:pt>
                <c:pt idx="142">
                  <c:v>31229</c:v>
                </c:pt>
                <c:pt idx="143">
                  <c:v>31321</c:v>
                </c:pt>
                <c:pt idx="144">
                  <c:v>31413</c:v>
                </c:pt>
                <c:pt idx="145">
                  <c:v>31503</c:v>
                </c:pt>
                <c:pt idx="146">
                  <c:v>31594</c:v>
                </c:pt>
                <c:pt idx="147">
                  <c:v>31686</c:v>
                </c:pt>
                <c:pt idx="148">
                  <c:v>31778</c:v>
                </c:pt>
                <c:pt idx="149">
                  <c:v>31868</c:v>
                </c:pt>
                <c:pt idx="150">
                  <c:v>31959</c:v>
                </c:pt>
                <c:pt idx="151">
                  <c:v>32051</c:v>
                </c:pt>
                <c:pt idx="152">
                  <c:v>32143</c:v>
                </c:pt>
                <c:pt idx="153">
                  <c:v>32234</c:v>
                </c:pt>
                <c:pt idx="154">
                  <c:v>32325</c:v>
                </c:pt>
                <c:pt idx="155">
                  <c:v>32417</c:v>
                </c:pt>
                <c:pt idx="156">
                  <c:v>32509</c:v>
                </c:pt>
                <c:pt idx="157">
                  <c:v>32599</c:v>
                </c:pt>
                <c:pt idx="158">
                  <c:v>32690</c:v>
                </c:pt>
                <c:pt idx="159">
                  <c:v>32782</c:v>
                </c:pt>
                <c:pt idx="160">
                  <c:v>32874</c:v>
                </c:pt>
                <c:pt idx="161">
                  <c:v>32964</c:v>
                </c:pt>
                <c:pt idx="162">
                  <c:v>33055</c:v>
                </c:pt>
                <c:pt idx="163">
                  <c:v>33147</c:v>
                </c:pt>
                <c:pt idx="164">
                  <c:v>33239</c:v>
                </c:pt>
                <c:pt idx="165">
                  <c:v>33329</c:v>
                </c:pt>
                <c:pt idx="166">
                  <c:v>33420</c:v>
                </c:pt>
                <c:pt idx="167">
                  <c:v>33512</c:v>
                </c:pt>
                <c:pt idx="168">
                  <c:v>33604</c:v>
                </c:pt>
                <c:pt idx="169">
                  <c:v>33695</c:v>
                </c:pt>
                <c:pt idx="170">
                  <c:v>33786</c:v>
                </c:pt>
                <c:pt idx="171">
                  <c:v>33878</c:v>
                </c:pt>
                <c:pt idx="172">
                  <c:v>33970</c:v>
                </c:pt>
                <c:pt idx="173">
                  <c:v>34060</c:v>
                </c:pt>
                <c:pt idx="174">
                  <c:v>34151</c:v>
                </c:pt>
                <c:pt idx="175">
                  <c:v>34243</c:v>
                </c:pt>
                <c:pt idx="176">
                  <c:v>34335</c:v>
                </c:pt>
                <c:pt idx="177">
                  <c:v>34425</c:v>
                </c:pt>
                <c:pt idx="178">
                  <c:v>34516</c:v>
                </c:pt>
                <c:pt idx="179">
                  <c:v>34608</c:v>
                </c:pt>
                <c:pt idx="180">
                  <c:v>34700</c:v>
                </c:pt>
                <c:pt idx="181">
                  <c:v>34790</c:v>
                </c:pt>
                <c:pt idx="182">
                  <c:v>34881</c:v>
                </c:pt>
                <c:pt idx="183">
                  <c:v>34973</c:v>
                </c:pt>
                <c:pt idx="184">
                  <c:v>35065</c:v>
                </c:pt>
                <c:pt idx="185">
                  <c:v>35156</c:v>
                </c:pt>
                <c:pt idx="186">
                  <c:v>35247</c:v>
                </c:pt>
                <c:pt idx="187">
                  <c:v>35339</c:v>
                </c:pt>
                <c:pt idx="188">
                  <c:v>35431</c:v>
                </c:pt>
                <c:pt idx="189">
                  <c:v>35521</c:v>
                </c:pt>
                <c:pt idx="190">
                  <c:v>35612</c:v>
                </c:pt>
                <c:pt idx="191">
                  <c:v>35704</c:v>
                </c:pt>
                <c:pt idx="192">
                  <c:v>35796</c:v>
                </c:pt>
                <c:pt idx="193">
                  <c:v>35886</c:v>
                </c:pt>
                <c:pt idx="194">
                  <c:v>35977</c:v>
                </c:pt>
                <c:pt idx="195">
                  <c:v>36069</c:v>
                </c:pt>
                <c:pt idx="196">
                  <c:v>36161</c:v>
                </c:pt>
                <c:pt idx="197">
                  <c:v>36251</c:v>
                </c:pt>
                <c:pt idx="198">
                  <c:v>36342</c:v>
                </c:pt>
                <c:pt idx="199">
                  <c:v>36434</c:v>
                </c:pt>
                <c:pt idx="200">
                  <c:v>36526</c:v>
                </c:pt>
                <c:pt idx="201">
                  <c:v>36617</c:v>
                </c:pt>
                <c:pt idx="202">
                  <c:v>36708</c:v>
                </c:pt>
                <c:pt idx="203">
                  <c:v>36800</c:v>
                </c:pt>
                <c:pt idx="204">
                  <c:v>36892</c:v>
                </c:pt>
                <c:pt idx="205">
                  <c:v>36982</c:v>
                </c:pt>
                <c:pt idx="206">
                  <c:v>37073</c:v>
                </c:pt>
                <c:pt idx="207">
                  <c:v>37165</c:v>
                </c:pt>
                <c:pt idx="208">
                  <c:v>37257</c:v>
                </c:pt>
                <c:pt idx="209">
                  <c:v>37347</c:v>
                </c:pt>
                <c:pt idx="210">
                  <c:v>37438</c:v>
                </c:pt>
                <c:pt idx="211">
                  <c:v>37530</c:v>
                </c:pt>
                <c:pt idx="212">
                  <c:v>37622</c:v>
                </c:pt>
                <c:pt idx="213">
                  <c:v>37712</c:v>
                </c:pt>
                <c:pt idx="214">
                  <c:v>37803</c:v>
                </c:pt>
                <c:pt idx="215">
                  <c:v>37895</c:v>
                </c:pt>
                <c:pt idx="216">
                  <c:v>37987</c:v>
                </c:pt>
                <c:pt idx="217">
                  <c:v>38078</c:v>
                </c:pt>
                <c:pt idx="218">
                  <c:v>38169</c:v>
                </c:pt>
                <c:pt idx="219">
                  <c:v>38261</c:v>
                </c:pt>
                <c:pt idx="220">
                  <c:v>38353</c:v>
                </c:pt>
                <c:pt idx="221">
                  <c:v>38443</c:v>
                </c:pt>
                <c:pt idx="222">
                  <c:v>38534</c:v>
                </c:pt>
                <c:pt idx="223">
                  <c:v>38626</c:v>
                </c:pt>
                <c:pt idx="224">
                  <c:v>38718</c:v>
                </c:pt>
                <c:pt idx="225">
                  <c:v>38808</c:v>
                </c:pt>
                <c:pt idx="226">
                  <c:v>38899</c:v>
                </c:pt>
                <c:pt idx="227">
                  <c:v>38991</c:v>
                </c:pt>
                <c:pt idx="228">
                  <c:v>39083</c:v>
                </c:pt>
                <c:pt idx="229">
                  <c:v>39173</c:v>
                </c:pt>
                <c:pt idx="230">
                  <c:v>39264</c:v>
                </c:pt>
                <c:pt idx="231">
                  <c:v>39356</c:v>
                </c:pt>
                <c:pt idx="232">
                  <c:v>39448</c:v>
                </c:pt>
                <c:pt idx="233">
                  <c:v>39539</c:v>
                </c:pt>
                <c:pt idx="234">
                  <c:v>39630</c:v>
                </c:pt>
                <c:pt idx="235">
                  <c:v>39722</c:v>
                </c:pt>
                <c:pt idx="236">
                  <c:v>39814</c:v>
                </c:pt>
                <c:pt idx="237">
                  <c:v>39904</c:v>
                </c:pt>
                <c:pt idx="238">
                  <c:v>39995</c:v>
                </c:pt>
                <c:pt idx="239">
                  <c:v>40087</c:v>
                </c:pt>
                <c:pt idx="240">
                  <c:v>40179</c:v>
                </c:pt>
                <c:pt idx="241">
                  <c:v>40269</c:v>
                </c:pt>
                <c:pt idx="242">
                  <c:v>40360</c:v>
                </c:pt>
                <c:pt idx="243">
                  <c:v>40452</c:v>
                </c:pt>
                <c:pt idx="244">
                  <c:v>40544</c:v>
                </c:pt>
                <c:pt idx="245">
                  <c:v>40634</c:v>
                </c:pt>
                <c:pt idx="246">
                  <c:v>40725</c:v>
                </c:pt>
                <c:pt idx="247">
                  <c:v>40817</c:v>
                </c:pt>
                <c:pt idx="248">
                  <c:v>40909</c:v>
                </c:pt>
              </c:numCache>
            </c:numRef>
          </c:cat>
          <c:val>
            <c:numRef>
              <c:f>Sheet7!$K$4:$K$252</c:f>
              <c:numCache>
                <c:formatCode>0%</c:formatCode>
                <c:ptCount val="249"/>
                <c:pt idx="0">
                  <c:v>0.15043391885561885</c:v>
                </c:pt>
                <c:pt idx="1">
                  <c:v>0.15992646919217388</c:v>
                </c:pt>
                <c:pt idx="2">
                  <c:v>0.17156468530455804</c:v>
                </c:pt>
                <c:pt idx="3">
                  <c:v>0.18032365426512192</c:v>
                </c:pt>
                <c:pt idx="4">
                  <c:v>0.19607400482083687</c:v>
                </c:pt>
                <c:pt idx="5">
                  <c:v>0.18299314445938492</c:v>
                </c:pt>
                <c:pt idx="6">
                  <c:v>0.17728874116052135</c:v>
                </c:pt>
                <c:pt idx="7">
                  <c:v>0.18567185307293282</c:v>
                </c:pt>
                <c:pt idx="8">
                  <c:v>0.18422286485983505</c:v>
                </c:pt>
                <c:pt idx="9">
                  <c:v>0.18401438015540916</c:v>
                </c:pt>
                <c:pt idx="10">
                  <c:v>0.18214769866983138</c:v>
                </c:pt>
                <c:pt idx="11">
                  <c:v>0.18418938224491616</c:v>
                </c:pt>
                <c:pt idx="12">
                  <c:v>0.18526569654538338</c:v>
                </c:pt>
                <c:pt idx="13">
                  <c:v>0.18457972509337719</c:v>
                </c:pt>
                <c:pt idx="14">
                  <c:v>0.18236297808364102</c:v>
                </c:pt>
                <c:pt idx="15">
                  <c:v>0.17106264825824138</c:v>
                </c:pt>
                <c:pt idx="16">
                  <c:v>0.16415989851328072</c:v>
                </c:pt>
                <c:pt idx="17">
                  <c:v>0.1641095442290576</c:v>
                </c:pt>
                <c:pt idx="18">
                  <c:v>0.16360699582871288</c:v>
                </c:pt>
                <c:pt idx="19">
                  <c:v>0.16537619309036697</c:v>
                </c:pt>
                <c:pt idx="20">
                  <c:v>0.16966155883850045</c:v>
                </c:pt>
                <c:pt idx="21">
                  <c:v>0.17110116243718523</c:v>
                </c:pt>
                <c:pt idx="22">
                  <c:v>0.17165994782597585</c:v>
                </c:pt>
                <c:pt idx="23">
                  <c:v>0.1730109286225035</c:v>
                </c:pt>
                <c:pt idx="24">
                  <c:v>0.17325076774761999</c:v>
                </c:pt>
                <c:pt idx="25">
                  <c:v>0.17412630860628775</c:v>
                </c:pt>
                <c:pt idx="26">
                  <c:v>0.17168134719198347</c:v>
                </c:pt>
                <c:pt idx="27">
                  <c:v>0.17451756635107324</c:v>
                </c:pt>
                <c:pt idx="28">
                  <c:v>0.17586866428685233</c:v>
                </c:pt>
                <c:pt idx="29">
                  <c:v>0.17401100889428903</c:v>
                </c:pt>
                <c:pt idx="30">
                  <c:v>0.17131601422079457</c:v>
                </c:pt>
                <c:pt idx="31">
                  <c:v>0.16706071562234318</c:v>
                </c:pt>
                <c:pt idx="32">
                  <c:v>0.16214052857166397</c:v>
                </c:pt>
                <c:pt idx="33">
                  <c:v>0.1604694088349945</c:v>
                </c:pt>
                <c:pt idx="34">
                  <c:v>0.16259623057417111</c:v>
                </c:pt>
                <c:pt idx="35">
                  <c:v>0.16578142578582708</c:v>
                </c:pt>
                <c:pt idx="36">
                  <c:v>0.17134576258348427</c:v>
                </c:pt>
                <c:pt idx="37">
                  <c:v>0.17424638774582721</c:v>
                </c:pt>
                <c:pt idx="38">
                  <c:v>0.17042630915697674</c:v>
                </c:pt>
                <c:pt idx="39">
                  <c:v>0.17048661123729933</c:v>
                </c:pt>
                <c:pt idx="40">
                  <c:v>0.18141378355513907</c:v>
                </c:pt>
                <c:pt idx="41">
                  <c:v>0.17922581181912708</c:v>
                </c:pt>
                <c:pt idx="42">
                  <c:v>0.17713704068384442</c:v>
                </c:pt>
                <c:pt idx="43">
                  <c:v>0.17607453130258363</c:v>
                </c:pt>
                <c:pt idx="44">
                  <c:v>0.17463321982864372</c:v>
                </c:pt>
                <c:pt idx="45">
                  <c:v>0.1747532661834855</c:v>
                </c:pt>
                <c:pt idx="46">
                  <c:v>0.17472065124058148</c:v>
                </c:pt>
                <c:pt idx="47">
                  <c:v>0.17704543536546771</c:v>
                </c:pt>
                <c:pt idx="48">
                  <c:v>0.17533200523054326</c:v>
                </c:pt>
                <c:pt idx="49">
                  <c:v>0.17574329515387607</c:v>
                </c:pt>
                <c:pt idx="50">
                  <c:v>0.17779037383764221</c:v>
                </c:pt>
                <c:pt idx="51">
                  <c:v>0.17882633379637197</c:v>
                </c:pt>
                <c:pt idx="52">
                  <c:v>0.18109428522524929</c:v>
                </c:pt>
                <c:pt idx="53">
                  <c:v>0.18227233418096725</c:v>
                </c:pt>
                <c:pt idx="54">
                  <c:v>0.18030466808485648</c:v>
                </c:pt>
                <c:pt idx="55">
                  <c:v>0.18012468190699463</c:v>
                </c:pt>
                <c:pt idx="56">
                  <c:v>0.17348195913046957</c:v>
                </c:pt>
                <c:pt idx="57">
                  <c:v>0.16559134755775945</c:v>
                </c:pt>
                <c:pt idx="58">
                  <c:v>0.16674850559030263</c:v>
                </c:pt>
                <c:pt idx="59">
                  <c:v>0.16814150974605341</c:v>
                </c:pt>
                <c:pt idx="60">
                  <c:v>0.17177965516010471</c:v>
                </c:pt>
                <c:pt idx="61">
                  <c:v>0.1714301945816194</c:v>
                </c:pt>
                <c:pt idx="62">
                  <c:v>0.165199651655657</c:v>
                </c:pt>
                <c:pt idx="63">
                  <c:v>0.16482894530060646</c:v>
                </c:pt>
                <c:pt idx="64">
                  <c:v>0.17191183201553892</c:v>
                </c:pt>
                <c:pt idx="65">
                  <c:v>0.17604220910950516</c:v>
                </c:pt>
                <c:pt idx="66">
                  <c:v>0.17613514483635043</c:v>
                </c:pt>
                <c:pt idx="67">
                  <c:v>0.17646883909945882</c:v>
                </c:pt>
                <c:pt idx="68">
                  <c:v>0.17511044492367359</c:v>
                </c:pt>
                <c:pt idx="69">
                  <c:v>0.17548621216617047</c:v>
                </c:pt>
                <c:pt idx="70">
                  <c:v>0.17670696703245317</c:v>
                </c:pt>
                <c:pt idx="71">
                  <c:v>0.178489316671368</c:v>
                </c:pt>
                <c:pt idx="72">
                  <c:v>0.18299934028260439</c:v>
                </c:pt>
                <c:pt idx="73">
                  <c:v>0.18327738568850066</c:v>
                </c:pt>
                <c:pt idx="74">
                  <c:v>0.19232903800463463</c:v>
                </c:pt>
                <c:pt idx="75">
                  <c:v>0.19397061629082346</c:v>
                </c:pt>
                <c:pt idx="76">
                  <c:v>0.19887764430687066</c:v>
                </c:pt>
                <c:pt idx="77">
                  <c:v>0.19895317385089772</c:v>
                </c:pt>
                <c:pt idx="78">
                  <c:v>0.19270926366992375</c:v>
                </c:pt>
                <c:pt idx="79">
                  <c:v>0.19254098535994943</c:v>
                </c:pt>
                <c:pt idx="80">
                  <c:v>0.18425103900847084</c:v>
                </c:pt>
                <c:pt idx="81">
                  <c:v>0.18217372849420199</c:v>
                </c:pt>
                <c:pt idx="82">
                  <c:v>0.17591808325196312</c:v>
                </c:pt>
                <c:pt idx="83">
                  <c:v>0.17469305578576663</c:v>
                </c:pt>
                <c:pt idx="84">
                  <c:v>0.17184582439620091</c:v>
                </c:pt>
                <c:pt idx="85">
                  <c:v>0.17126006828729304</c:v>
                </c:pt>
                <c:pt idx="86">
                  <c:v>0.16856326968548502</c:v>
                </c:pt>
                <c:pt idx="87">
                  <c:v>0.16961968566975111</c:v>
                </c:pt>
                <c:pt idx="88">
                  <c:v>0.18006576929582102</c:v>
                </c:pt>
                <c:pt idx="89">
                  <c:v>0.17763211552649044</c:v>
                </c:pt>
                <c:pt idx="90">
                  <c:v>0.17666229094175584</c:v>
                </c:pt>
                <c:pt idx="91">
                  <c:v>0.17752564713599345</c:v>
                </c:pt>
                <c:pt idx="92">
                  <c:v>0.18268629339090431</c:v>
                </c:pt>
                <c:pt idx="93">
                  <c:v>0.18082858580087244</c:v>
                </c:pt>
                <c:pt idx="94">
                  <c:v>0.18062640309733355</c:v>
                </c:pt>
                <c:pt idx="95">
                  <c:v>0.18166027809485841</c:v>
                </c:pt>
                <c:pt idx="96">
                  <c:v>0.18499669685107101</c:v>
                </c:pt>
                <c:pt idx="97">
                  <c:v>0.18722573176613966</c:v>
                </c:pt>
                <c:pt idx="98">
                  <c:v>0.19079823115572614</c:v>
                </c:pt>
                <c:pt idx="99">
                  <c:v>0.18379812809058285</c:v>
                </c:pt>
                <c:pt idx="100">
                  <c:v>0.1775776383892132</c:v>
                </c:pt>
                <c:pt idx="101">
                  <c:v>0.15302103516039833</c:v>
                </c:pt>
                <c:pt idx="102">
                  <c:v>0.17384196087874423</c:v>
                </c:pt>
                <c:pt idx="103">
                  <c:v>0.173402078350258</c:v>
                </c:pt>
                <c:pt idx="104">
                  <c:v>0.17636230410507023</c:v>
                </c:pt>
                <c:pt idx="105">
                  <c:v>0.17702562094405788</c:v>
                </c:pt>
                <c:pt idx="106">
                  <c:v>0.17799303992970347</c:v>
                </c:pt>
                <c:pt idx="107">
                  <c:v>0.17665031579409562</c:v>
                </c:pt>
                <c:pt idx="108">
                  <c:v>0.17926207112912393</c:v>
                </c:pt>
                <c:pt idx="109">
                  <c:v>0.18022874400794531</c:v>
                </c:pt>
                <c:pt idx="110">
                  <c:v>0.17812323925038842</c:v>
                </c:pt>
                <c:pt idx="111">
                  <c:v>0.17955147228301246</c:v>
                </c:pt>
                <c:pt idx="112">
                  <c:v>0.18110219397450247</c:v>
                </c:pt>
                <c:pt idx="113">
                  <c:v>0.18358246469516326</c:v>
                </c:pt>
                <c:pt idx="114">
                  <c:v>0.18636312888389625</c:v>
                </c:pt>
                <c:pt idx="115">
                  <c:v>0.18791150167143497</c:v>
                </c:pt>
                <c:pt idx="116">
                  <c:v>0.19071813663868745</c:v>
                </c:pt>
                <c:pt idx="117">
                  <c:v>0.19034528301073597</c:v>
                </c:pt>
                <c:pt idx="118">
                  <c:v>0.18967385147589133</c:v>
                </c:pt>
                <c:pt idx="119">
                  <c:v>0.18947691182524642</c:v>
                </c:pt>
                <c:pt idx="120">
                  <c:v>0.19015622383450362</c:v>
                </c:pt>
                <c:pt idx="121">
                  <c:v>0.18878045065759883</c:v>
                </c:pt>
                <c:pt idx="122">
                  <c:v>0.19183642972777401</c:v>
                </c:pt>
                <c:pt idx="123">
                  <c:v>0.19342815887881296</c:v>
                </c:pt>
                <c:pt idx="124">
                  <c:v>0.19896042901144384</c:v>
                </c:pt>
                <c:pt idx="125">
                  <c:v>0.19991711834227258</c:v>
                </c:pt>
                <c:pt idx="126">
                  <c:v>0.19905558699350473</c:v>
                </c:pt>
                <c:pt idx="127">
                  <c:v>0.19523184414986797</c:v>
                </c:pt>
                <c:pt idx="128">
                  <c:v>0.19375812570914347</c:v>
                </c:pt>
                <c:pt idx="129">
                  <c:v>0.19238283456732935</c:v>
                </c:pt>
                <c:pt idx="130">
                  <c:v>0.18711871776463504</c:v>
                </c:pt>
                <c:pt idx="131">
                  <c:v>0.18599107422223538</c:v>
                </c:pt>
                <c:pt idx="132">
                  <c:v>0.18426592935826064</c:v>
                </c:pt>
                <c:pt idx="133">
                  <c:v>0.18625959553033847</c:v>
                </c:pt>
                <c:pt idx="134">
                  <c:v>0.17897631600890981</c:v>
                </c:pt>
                <c:pt idx="135">
                  <c:v>0.17878937121909516</c:v>
                </c:pt>
                <c:pt idx="136">
                  <c:v>0.18214465257847368</c:v>
                </c:pt>
                <c:pt idx="137">
                  <c:v>0.1807842983838954</c:v>
                </c:pt>
                <c:pt idx="138">
                  <c:v>0.17925166035897844</c:v>
                </c:pt>
                <c:pt idx="139">
                  <c:v>0.18034380100050065</c:v>
                </c:pt>
                <c:pt idx="140">
                  <c:v>0.18961835867683843</c:v>
                </c:pt>
                <c:pt idx="141">
                  <c:v>0.17831980920671411</c:v>
                </c:pt>
                <c:pt idx="142">
                  <c:v>0.18371088344247591</c:v>
                </c:pt>
                <c:pt idx="143">
                  <c:v>0.18292462044361757</c:v>
                </c:pt>
                <c:pt idx="144">
                  <c:v>0.18266290573476349</c:v>
                </c:pt>
                <c:pt idx="145">
                  <c:v>0.18169924142856334</c:v>
                </c:pt>
                <c:pt idx="146">
                  <c:v>0.18204156287036097</c:v>
                </c:pt>
                <c:pt idx="147">
                  <c:v>0.18541609321812247</c:v>
                </c:pt>
                <c:pt idx="148">
                  <c:v>0.18331840073212144</c:v>
                </c:pt>
                <c:pt idx="149">
                  <c:v>0.19508306711038659</c:v>
                </c:pt>
                <c:pt idx="150">
                  <c:v>0.19011385578962711</c:v>
                </c:pt>
                <c:pt idx="151">
                  <c:v>0.1885493592251766</c:v>
                </c:pt>
                <c:pt idx="152">
                  <c:v>0.1896889661862414</c:v>
                </c:pt>
                <c:pt idx="153">
                  <c:v>0.18723952782916573</c:v>
                </c:pt>
                <c:pt idx="154">
                  <c:v>0.18734795893788694</c:v>
                </c:pt>
                <c:pt idx="155">
                  <c:v>0.18750733126241861</c:v>
                </c:pt>
                <c:pt idx="156">
                  <c:v>0.19185299571893155</c:v>
                </c:pt>
                <c:pt idx="157">
                  <c:v>0.18864657184512845</c:v>
                </c:pt>
                <c:pt idx="158">
                  <c:v>0.18827191952171277</c:v>
                </c:pt>
                <c:pt idx="159">
                  <c:v>0.18868783804203348</c:v>
                </c:pt>
                <c:pt idx="160">
                  <c:v>0.18573565522444238</c:v>
                </c:pt>
                <c:pt idx="161">
                  <c:v>0.18565233527416236</c:v>
                </c:pt>
                <c:pt idx="162">
                  <c:v>0.18664704234458127</c:v>
                </c:pt>
                <c:pt idx="163">
                  <c:v>0.18859141178155303</c:v>
                </c:pt>
                <c:pt idx="164">
                  <c:v>0.18594711628354044</c:v>
                </c:pt>
                <c:pt idx="165">
                  <c:v>0.18376389338738536</c:v>
                </c:pt>
                <c:pt idx="166">
                  <c:v>0.18305547522084265</c:v>
                </c:pt>
                <c:pt idx="167">
                  <c:v>0.18286436664768285</c:v>
                </c:pt>
                <c:pt idx="168">
                  <c:v>0.18172279785909143</c:v>
                </c:pt>
                <c:pt idx="169">
                  <c:v>0.18094852543458234</c:v>
                </c:pt>
                <c:pt idx="170">
                  <c:v>0.17943053404435755</c:v>
                </c:pt>
                <c:pt idx="171">
                  <c:v>0.18193384240754962</c:v>
                </c:pt>
                <c:pt idx="172">
                  <c:v>0.17911191043589117</c:v>
                </c:pt>
                <c:pt idx="173">
                  <c:v>0.18400187819581659</c:v>
                </c:pt>
                <c:pt idx="174">
                  <c:v>0.18331993765792134</c:v>
                </c:pt>
                <c:pt idx="175">
                  <c:v>0.18774981310533018</c:v>
                </c:pt>
                <c:pt idx="176">
                  <c:v>0.18457865293688971</c:v>
                </c:pt>
                <c:pt idx="177">
                  <c:v>0.18783952661187697</c:v>
                </c:pt>
                <c:pt idx="178">
                  <c:v>0.18678171540036928</c:v>
                </c:pt>
                <c:pt idx="179">
                  <c:v>0.18714961194868768</c:v>
                </c:pt>
                <c:pt idx="180">
                  <c:v>0.18870624399117453</c:v>
                </c:pt>
                <c:pt idx="181">
                  <c:v>0.19130465966138283</c:v>
                </c:pt>
                <c:pt idx="182">
                  <c:v>0.18973421333887439</c:v>
                </c:pt>
                <c:pt idx="183">
                  <c:v>0.18974958748682802</c:v>
                </c:pt>
                <c:pt idx="184">
                  <c:v>0.19214134992560916</c:v>
                </c:pt>
                <c:pt idx="185">
                  <c:v>0.19511616316014427</c:v>
                </c:pt>
                <c:pt idx="186">
                  <c:v>0.19433023528361243</c:v>
                </c:pt>
                <c:pt idx="187">
                  <c:v>0.19723310051239493</c:v>
                </c:pt>
                <c:pt idx="188">
                  <c:v>0.19732207721640768</c:v>
                </c:pt>
                <c:pt idx="189">
                  <c:v>0.19828913460681755</c:v>
                </c:pt>
                <c:pt idx="190">
                  <c:v>0.1994658198490217</c:v>
                </c:pt>
                <c:pt idx="191">
                  <c:v>0.19991106326426272</c:v>
                </c:pt>
                <c:pt idx="192">
                  <c:v>0.20161457800302574</c:v>
                </c:pt>
                <c:pt idx="193">
                  <c:v>0.20235241021465253</c:v>
                </c:pt>
                <c:pt idx="194">
                  <c:v>0.20296794926257811</c:v>
                </c:pt>
                <c:pt idx="195">
                  <c:v>0.20177128477971523</c:v>
                </c:pt>
                <c:pt idx="196">
                  <c:v>0.20246943059359751</c:v>
                </c:pt>
                <c:pt idx="197">
                  <c:v>0.20236679709809283</c:v>
                </c:pt>
                <c:pt idx="198">
                  <c:v>0.20238008966439219</c:v>
                </c:pt>
                <c:pt idx="199">
                  <c:v>0.20314807018079839</c:v>
                </c:pt>
                <c:pt idx="200">
                  <c:v>0.20937138620908943</c:v>
                </c:pt>
                <c:pt idx="201">
                  <c:v>0.20576703698887863</c:v>
                </c:pt>
                <c:pt idx="202">
                  <c:v>0.20610966431811217</c:v>
                </c:pt>
                <c:pt idx="203">
                  <c:v>0.20570906224079238</c:v>
                </c:pt>
                <c:pt idx="204">
                  <c:v>0.2067766919430569</c:v>
                </c:pt>
                <c:pt idx="205">
                  <c:v>0.20259717052869844</c:v>
                </c:pt>
                <c:pt idx="206">
                  <c:v>0.18387791336827747</c:v>
                </c:pt>
                <c:pt idx="207">
                  <c:v>0.19254603160227965</c:v>
                </c:pt>
                <c:pt idx="208">
                  <c:v>0.17716416273043381</c:v>
                </c:pt>
                <c:pt idx="209">
                  <c:v>0.17528070959847855</c:v>
                </c:pt>
                <c:pt idx="210">
                  <c:v>0.1734204173609942</c:v>
                </c:pt>
                <c:pt idx="211">
                  <c:v>0.17303876545488117</c:v>
                </c:pt>
                <c:pt idx="212">
                  <c:v>0.17325544791593231</c:v>
                </c:pt>
                <c:pt idx="213">
                  <c:v>0.17280027948174498</c:v>
                </c:pt>
                <c:pt idx="214">
                  <c:v>0.16236276356802748</c:v>
                </c:pt>
                <c:pt idx="215">
                  <c:v>0.16854506628022886</c:v>
                </c:pt>
                <c:pt idx="216">
                  <c:v>0.16776609583774107</c:v>
                </c:pt>
                <c:pt idx="217">
                  <c:v>0.16909039773747997</c:v>
                </c:pt>
                <c:pt idx="218">
                  <c:v>0.17125803688734262</c:v>
                </c:pt>
                <c:pt idx="219">
                  <c:v>0.17142201398415566</c:v>
                </c:pt>
                <c:pt idx="220">
                  <c:v>0.1804508420172074</c:v>
                </c:pt>
                <c:pt idx="221">
                  <c:v>0.18058491155362724</c:v>
                </c:pt>
                <c:pt idx="222">
                  <c:v>0.18112025208404062</c:v>
                </c:pt>
                <c:pt idx="223">
                  <c:v>0.18346067674645003</c:v>
                </c:pt>
                <c:pt idx="224">
                  <c:v>0.18795870452321892</c:v>
                </c:pt>
                <c:pt idx="225">
                  <c:v>0.18767571071970471</c:v>
                </c:pt>
                <c:pt idx="226">
                  <c:v>0.18964155074614308</c:v>
                </c:pt>
                <c:pt idx="227">
                  <c:v>0.1895653985107405</c:v>
                </c:pt>
                <c:pt idx="228">
                  <c:v>0.19208433020453294</c:v>
                </c:pt>
                <c:pt idx="229">
                  <c:v>0.19020702123830624</c:v>
                </c:pt>
                <c:pt idx="230">
                  <c:v>0.18770182629430571</c:v>
                </c:pt>
                <c:pt idx="231">
                  <c:v>0.18705296252109813</c:v>
                </c:pt>
                <c:pt idx="232">
                  <c:v>0.18495971090777272</c:v>
                </c:pt>
                <c:pt idx="233">
                  <c:v>0.16716726236506926</c:v>
                </c:pt>
                <c:pt idx="234">
                  <c:v>0.1737673289283381</c:v>
                </c:pt>
                <c:pt idx="235">
                  <c:v>0.17453149177201122</c:v>
                </c:pt>
                <c:pt idx="236">
                  <c:v>0.15934956366844727</c:v>
                </c:pt>
                <c:pt idx="237">
                  <c:v>0.15897324765369733</c:v>
                </c:pt>
                <c:pt idx="238">
                  <c:v>0.15814743387585012</c:v>
                </c:pt>
                <c:pt idx="239">
                  <c:v>0.16084948699509083</c:v>
                </c:pt>
                <c:pt idx="240">
                  <c:v>0.16303811522767322</c:v>
                </c:pt>
                <c:pt idx="241">
                  <c:v>0.16413812198966216</c:v>
                </c:pt>
                <c:pt idx="242">
                  <c:v>0.16651949246464068</c:v>
                </c:pt>
                <c:pt idx="243">
                  <c:v>0.16706781081104055</c:v>
                </c:pt>
                <c:pt idx="244">
                  <c:v>0.1694107859067705</c:v>
                </c:pt>
                <c:pt idx="245">
                  <c:v>0.16815379990885243</c:v>
                </c:pt>
                <c:pt idx="246">
                  <c:v>0.16561766445269344</c:v>
                </c:pt>
                <c:pt idx="247">
                  <c:v>0.16541297318134446</c:v>
                </c:pt>
                <c:pt idx="248">
                  <c:v>0.1719963818872815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78240"/>
        <c:axId val="369857664"/>
      </c:lineChart>
      <c:dateAx>
        <c:axId val="3595782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69857664"/>
        <c:crosses val="autoZero"/>
        <c:auto val="1"/>
        <c:lblOffset val="100"/>
        <c:baseTimeUnit val="months"/>
      </c:dateAx>
      <c:valAx>
        <c:axId val="369857664"/>
        <c:scaling>
          <c:orientation val="minMax"/>
          <c:max val="0.21000000000000002"/>
          <c:min val="0.1500000000000000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957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Sheet7!$B$124:$B$251</c:f>
              <c:numCache>
                <c:formatCode>m/d/yyyy</c:formatCode>
                <c:ptCount val="128"/>
                <c:pt idx="0">
                  <c:v>29221</c:v>
                </c:pt>
                <c:pt idx="1">
                  <c:v>29312</c:v>
                </c:pt>
                <c:pt idx="2">
                  <c:v>29403</c:v>
                </c:pt>
                <c:pt idx="3">
                  <c:v>29495</c:v>
                </c:pt>
                <c:pt idx="4">
                  <c:v>29587</c:v>
                </c:pt>
                <c:pt idx="5">
                  <c:v>29677</c:v>
                </c:pt>
                <c:pt idx="6">
                  <c:v>29768</c:v>
                </c:pt>
                <c:pt idx="7">
                  <c:v>29860</c:v>
                </c:pt>
                <c:pt idx="8">
                  <c:v>29952</c:v>
                </c:pt>
                <c:pt idx="9">
                  <c:v>30042</c:v>
                </c:pt>
                <c:pt idx="10">
                  <c:v>30133</c:v>
                </c:pt>
                <c:pt idx="11">
                  <c:v>30225</c:v>
                </c:pt>
                <c:pt idx="12">
                  <c:v>30317</c:v>
                </c:pt>
                <c:pt idx="13">
                  <c:v>30407</c:v>
                </c:pt>
                <c:pt idx="14">
                  <c:v>30498</c:v>
                </c:pt>
                <c:pt idx="15">
                  <c:v>30590</c:v>
                </c:pt>
                <c:pt idx="16">
                  <c:v>30682</c:v>
                </c:pt>
                <c:pt idx="17">
                  <c:v>30773</c:v>
                </c:pt>
                <c:pt idx="18">
                  <c:v>30864</c:v>
                </c:pt>
                <c:pt idx="19">
                  <c:v>30956</c:v>
                </c:pt>
                <c:pt idx="20">
                  <c:v>31048</c:v>
                </c:pt>
                <c:pt idx="21">
                  <c:v>31138</c:v>
                </c:pt>
                <c:pt idx="22">
                  <c:v>31229</c:v>
                </c:pt>
                <c:pt idx="23">
                  <c:v>31321</c:v>
                </c:pt>
                <c:pt idx="24">
                  <c:v>31413</c:v>
                </c:pt>
                <c:pt idx="25">
                  <c:v>31503</c:v>
                </c:pt>
                <c:pt idx="26">
                  <c:v>31594</c:v>
                </c:pt>
                <c:pt idx="27">
                  <c:v>31686</c:v>
                </c:pt>
                <c:pt idx="28">
                  <c:v>31778</c:v>
                </c:pt>
                <c:pt idx="29">
                  <c:v>31868</c:v>
                </c:pt>
                <c:pt idx="30">
                  <c:v>31959</c:v>
                </c:pt>
                <c:pt idx="31">
                  <c:v>32051</c:v>
                </c:pt>
                <c:pt idx="32">
                  <c:v>32143</c:v>
                </c:pt>
                <c:pt idx="33">
                  <c:v>32234</c:v>
                </c:pt>
                <c:pt idx="34">
                  <c:v>32325</c:v>
                </c:pt>
                <c:pt idx="35">
                  <c:v>32417</c:v>
                </c:pt>
                <c:pt idx="36">
                  <c:v>32509</c:v>
                </c:pt>
                <c:pt idx="37">
                  <c:v>32599</c:v>
                </c:pt>
                <c:pt idx="38">
                  <c:v>32690</c:v>
                </c:pt>
                <c:pt idx="39">
                  <c:v>32782</c:v>
                </c:pt>
                <c:pt idx="40">
                  <c:v>32874</c:v>
                </c:pt>
                <c:pt idx="41">
                  <c:v>32964</c:v>
                </c:pt>
                <c:pt idx="42">
                  <c:v>33055</c:v>
                </c:pt>
                <c:pt idx="43">
                  <c:v>33147</c:v>
                </c:pt>
                <c:pt idx="44">
                  <c:v>33239</c:v>
                </c:pt>
                <c:pt idx="45">
                  <c:v>33329</c:v>
                </c:pt>
                <c:pt idx="46">
                  <c:v>33420</c:v>
                </c:pt>
                <c:pt idx="47">
                  <c:v>33512</c:v>
                </c:pt>
                <c:pt idx="48">
                  <c:v>33604</c:v>
                </c:pt>
                <c:pt idx="49">
                  <c:v>33695</c:v>
                </c:pt>
                <c:pt idx="50">
                  <c:v>33786</c:v>
                </c:pt>
                <c:pt idx="51">
                  <c:v>33878</c:v>
                </c:pt>
                <c:pt idx="52">
                  <c:v>33970</c:v>
                </c:pt>
                <c:pt idx="53">
                  <c:v>34060</c:v>
                </c:pt>
                <c:pt idx="54">
                  <c:v>34151</c:v>
                </c:pt>
                <c:pt idx="55">
                  <c:v>34243</c:v>
                </c:pt>
                <c:pt idx="56">
                  <c:v>34335</c:v>
                </c:pt>
                <c:pt idx="57">
                  <c:v>34425</c:v>
                </c:pt>
                <c:pt idx="58">
                  <c:v>34516</c:v>
                </c:pt>
                <c:pt idx="59">
                  <c:v>34608</c:v>
                </c:pt>
                <c:pt idx="60">
                  <c:v>34700</c:v>
                </c:pt>
                <c:pt idx="61">
                  <c:v>34790</c:v>
                </c:pt>
                <c:pt idx="62">
                  <c:v>34881</c:v>
                </c:pt>
                <c:pt idx="63">
                  <c:v>34973</c:v>
                </c:pt>
                <c:pt idx="64">
                  <c:v>35065</c:v>
                </c:pt>
                <c:pt idx="65">
                  <c:v>35156</c:v>
                </c:pt>
                <c:pt idx="66">
                  <c:v>35247</c:v>
                </c:pt>
                <c:pt idx="67">
                  <c:v>35339</c:v>
                </c:pt>
                <c:pt idx="68">
                  <c:v>35431</c:v>
                </c:pt>
                <c:pt idx="69">
                  <c:v>35521</c:v>
                </c:pt>
                <c:pt idx="70">
                  <c:v>35612</c:v>
                </c:pt>
                <c:pt idx="71">
                  <c:v>35704</c:v>
                </c:pt>
                <c:pt idx="72">
                  <c:v>35796</c:v>
                </c:pt>
                <c:pt idx="73">
                  <c:v>35886</c:v>
                </c:pt>
                <c:pt idx="74">
                  <c:v>35977</c:v>
                </c:pt>
                <c:pt idx="75">
                  <c:v>36069</c:v>
                </c:pt>
                <c:pt idx="76">
                  <c:v>36161</c:v>
                </c:pt>
                <c:pt idx="77">
                  <c:v>36251</c:v>
                </c:pt>
                <c:pt idx="78">
                  <c:v>36342</c:v>
                </c:pt>
                <c:pt idx="79">
                  <c:v>36434</c:v>
                </c:pt>
                <c:pt idx="80">
                  <c:v>36526</c:v>
                </c:pt>
                <c:pt idx="81">
                  <c:v>36617</c:v>
                </c:pt>
                <c:pt idx="82">
                  <c:v>36708</c:v>
                </c:pt>
                <c:pt idx="83">
                  <c:v>36800</c:v>
                </c:pt>
                <c:pt idx="84">
                  <c:v>36892</c:v>
                </c:pt>
                <c:pt idx="85">
                  <c:v>36982</c:v>
                </c:pt>
                <c:pt idx="86">
                  <c:v>37073</c:v>
                </c:pt>
                <c:pt idx="87">
                  <c:v>37165</c:v>
                </c:pt>
                <c:pt idx="88">
                  <c:v>37257</c:v>
                </c:pt>
                <c:pt idx="89">
                  <c:v>37347</c:v>
                </c:pt>
                <c:pt idx="90">
                  <c:v>37438</c:v>
                </c:pt>
                <c:pt idx="91">
                  <c:v>37530</c:v>
                </c:pt>
                <c:pt idx="92">
                  <c:v>37622</c:v>
                </c:pt>
                <c:pt idx="93">
                  <c:v>37712</c:v>
                </c:pt>
                <c:pt idx="94">
                  <c:v>37803</c:v>
                </c:pt>
                <c:pt idx="95">
                  <c:v>37895</c:v>
                </c:pt>
                <c:pt idx="96">
                  <c:v>37987</c:v>
                </c:pt>
                <c:pt idx="97">
                  <c:v>38078</c:v>
                </c:pt>
                <c:pt idx="98">
                  <c:v>38169</c:v>
                </c:pt>
                <c:pt idx="99">
                  <c:v>38261</c:v>
                </c:pt>
                <c:pt idx="100">
                  <c:v>38353</c:v>
                </c:pt>
                <c:pt idx="101">
                  <c:v>38443</c:v>
                </c:pt>
                <c:pt idx="102">
                  <c:v>38534</c:v>
                </c:pt>
                <c:pt idx="103">
                  <c:v>38626</c:v>
                </c:pt>
                <c:pt idx="104">
                  <c:v>38718</c:v>
                </c:pt>
                <c:pt idx="105">
                  <c:v>38808</c:v>
                </c:pt>
                <c:pt idx="106">
                  <c:v>38899</c:v>
                </c:pt>
                <c:pt idx="107">
                  <c:v>38991</c:v>
                </c:pt>
                <c:pt idx="108">
                  <c:v>39083</c:v>
                </c:pt>
                <c:pt idx="109">
                  <c:v>39173</c:v>
                </c:pt>
                <c:pt idx="110">
                  <c:v>39264</c:v>
                </c:pt>
                <c:pt idx="111">
                  <c:v>39356</c:v>
                </c:pt>
                <c:pt idx="112">
                  <c:v>39448</c:v>
                </c:pt>
                <c:pt idx="113">
                  <c:v>39539</c:v>
                </c:pt>
                <c:pt idx="114">
                  <c:v>39630</c:v>
                </c:pt>
                <c:pt idx="115">
                  <c:v>39722</c:v>
                </c:pt>
                <c:pt idx="116">
                  <c:v>39814</c:v>
                </c:pt>
                <c:pt idx="117">
                  <c:v>39904</c:v>
                </c:pt>
                <c:pt idx="118">
                  <c:v>39995</c:v>
                </c:pt>
                <c:pt idx="119">
                  <c:v>40087</c:v>
                </c:pt>
                <c:pt idx="120">
                  <c:v>40179</c:v>
                </c:pt>
                <c:pt idx="121">
                  <c:v>40269</c:v>
                </c:pt>
                <c:pt idx="122">
                  <c:v>40360</c:v>
                </c:pt>
                <c:pt idx="123">
                  <c:v>40452</c:v>
                </c:pt>
                <c:pt idx="124">
                  <c:v>40544</c:v>
                </c:pt>
                <c:pt idx="125">
                  <c:v>40634</c:v>
                </c:pt>
                <c:pt idx="126">
                  <c:v>40725</c:v>
                </c:pt>
                <c:pt idx="127">
                  <c:v>40817</c:v>
                </c:pt>
              </c:numCache>
            </c:numRef>
          </c:cat>
          <c:val>
            <c:numRef>
              <c:f>Sheet7!$K$124:$K$251</c:f>
              <c:numCache>
                <c:formatCode>0%</c:formatCode>
                <c:ptCount val="128"/>
                <c:pt idx="0">
                  <c:v>0.19015622383450362</c:v>
                </c:pt>
                <c:pt idx="1">
                  <c:v>0.18878045065759883</c:v>
                </c:pt>
                <c:pt idx="2">
                  <c:v>0.19183642972777401</c:v>
                </c:pt>
                <c:pt idx="3">
                  <c:v>0.19342815887881296</c:v>
                </c:pt>
                <c:pt idx="4">
                  <c:v>0.19896042901144384</c:v>
                </c:pt>
                <c:pt idx="5">
                  <c:v>0.19991711834227258</c:v>
                </c:pt>
                <c:pt idx="6">
                  <c:v>0.19905558699350473</c:v>
                </c:pt>
                <c:pt idx="7">
                  <c:v>0.19523184414986797</c:v>
                </c:pt>
                <c:pt idx="8">
                  <c:v>0.19375812570914347</c:v>
                </c:pt>
                <c:pt idx="9">
                  <c:v>0.19238283456732935</c:v>
                </c:pt>
                <c:pt idx="10">
                  <c:v>0.18711871776463504</c:v>
                </c:pt>
                <c:pt idx="11">
                  <c:v>0.18599107422223538</c:v>
                </c:pt>
                <c:pt idx="12">
                  <c:v>0.18426592935826064</c:v>
                </c:pt>
                <c:pt idx="13">
                  <c:v>0.18625959553033847</c:v>
                </c:pt>
                <c:pt idx="14">
                  <c:v>0.17897631600890981</c:v>
                </c:pt>
                <c:pt idx="15">
                  <c:v>0.17878937121909516</c:v>
                </c:pt>
                <c:pt idx="16">
                  <c:v>0.18214465257847368</c:v>
                </c:pt>
                <c:pt idx="17">
                  <c:v>0.1807842983838954</c:v>
                </c:pt>
                <c:pt idx="18">
                  <c:v>0.17925166035897844</c:v>
                </c:pt>
                <c:pt idx="19">
                  <c:v>0.18034380100050065</c:v>
                </c:pt>
                <c:pt idx="20">
                  <c:v>0.18961835867683843</c:v>
                </c:pt>
                <c:pt idx="21">
                  <c:v>0.17831980920671411</c:v>
                </c:pt>
                <c:pt idx="22">
                  <c:v>0.18371088344247591</c:v>
                </c:pt>
                <c:pt idx="23">
                  <c:v>0.18292462044361757</c:v>
                </c:pt>
                <c:pt idx="24">
                  <c:v>0.18266290573476349</c:v>
                </c:pt>
                <c:pt idx="25">
                  <c:v>0.18169924142856334</c:v>
                </c:pt>
                <c:pt idx="26">
                  <c:v>0.18204156287036097</c:v>
                </c:pt>
                <c:pt idx="27">
                  <c:v>0.18541609321812247</c:v>
                </c:pt>
                <c:pt idx="28">
                  <c:v>0.18331840073212144</c:v>
                </c:pt>
                <c:pt idx="29">
                  <c:v>0.19508306711038659</c:v>
                </c:pt>
                <c:pt idx="30">
                  <c:v>0.19011385578962711</c:v>
                </c:pt>
                <c:pt idx="31">
                  <c:v>0.1885493592251766</c:v>
                </c:pt>
                <c:pt idx="32">
                  <c:v>0.1896889661862414</c:v>
                </c:pt>
                <c:pt idx="33">
                  <c:v>0.18723952782916573</c:v>
                </c:pt>
                <c:pt idx="34">
                  <c:v>0.18734795893788694</c:v>
                </c:pt>
                <c:pt idx="35">
                  <c:v>0.18750733126241861</c:v>
                </c:pt>
                <c:pt idx="36">
                  <c:v>0.19185299571893155</c:v>
                </c:pt>
                <c:pt idx="37">
                  <c:v>0.18864657184512845</c:v>
                </c:pt>
                <c:pt idx="38">
                  <c:v>0.18827191952171277</c:v>
                </c:pt>
                <c:pt idx="39">
                  <c:v>0.18868783804203348</c:v>
                </c:pt>
                <c:pt idx="40">
                  <c:v>0.18573565522444238</c:v>
                </c:pt>
                <c:pt idx="41">
                  <c:v>0.18565233527416236</c:v>
                </c:pt>
                <c:pt idx="42">
                  <c:v>0.18664704234458127</c:v>
                </c:pt>
                <c:pt idx="43">
                  <c:v>0.18859141178155303</c:v>
                </c:pt>
                <c:pt idx="44">
                  <c:v>0.18594711628354044</c:v>
                </c:pt>
                <c:pt idx="45">
                  <c:v>0.18376389338738536</c:v>
                </c:pt>
                <c:pt idx="46">
                  <c:v>0.18305547522084265</c:v>
                </c:pt>
                <c:pt idx="47">
                  <c:v>0.18286436664768285</c:v>
                </c:pt>
                <c:pt idx="48">
                  <c:v>0.18172279785909143</c:v>
                </c:pt>
                <c:pt idx="49">
                  <c:v>0.18094852543458234</c:v>
                </c:pt>
                <c:pt idx="50">
                  <c:v>0.17943053404435755</c:v>
                </c:pt>
                <c:pt idx="51">
                  <c:v>0.18193384240754962</c:v>
                </c:pt>
                <c:pt idx="52">
                  <c:v>0.17911191043589117</c:v>
                </c:pt>
                <c:pt idx="53">
                  <c:v>0.18400187819581659</c:v>
                </c:pt>
                <c:pt idx="54">
                  <c:v>0.18331993765792134</c:v>
                </c:pt>
                <c:pt idx="55">
                  <c:v>0.18774981310533018</c:v>
                </c:pt>
                <c:pt idx="56">
                  <c:v>0.18457865293688971</c:v>
                </c:pt>
                <c:pt idx="57">
                  <c:v>0.18783952661187697</c:v>
                </c:pt>
                <c:pt idx="58">
                  <c:v>0.18678171540036928</c:v>
                </c:pt>
                <c:pt idx="59">
                  <c:v>0.18714961194868768</c:v>
                </c:pt>
                <c:pt idx="60">
                  <c:v>0.18870624399117453</c:v>
                </c:pt>
                <c:pt idx="61">
                  <c:v>0.19130465966138283</c:v>
                </c:pt>
                <c:pt idx="62">
                  <c:v>0.18973421333887439</c:v>
                </c:pt>
                <c:pt idx="63">
                  <c:v>0.18974958748682802</c:v>
                </c:pt>
                <c:pt idx="64">
                  <c:v>0.19214134992560916</c:v>
                </c:pt>
                <c:pt idx="65">
                  <c:v>0.19511616316014427</c:v>
                </c:pt>
                <c:pt idx="66">
                  <c:v>0.19433023528361243</c:v>
                </c:pt>
                <c:pt idx="67">
                  <c:v>0.19723310051239493</c:v>
                </c:pt>
                <c:pt idx="68">
                  <c:v>0.19732207721640768</c:v>
                </c:pt>
                <c:pt idx="69">
                  <c:v>0.19828913460681755</c:v>
                </c:pt>
                <c:pt idx="70">
                  <c:v>0.1994658198490217</c:v>
                </c:pt>
                <c:pt idx="71">
                  <c:v>0.19991106326426272</c:v>
                </c:pt>
                <c:pt idx="72">
                  <c:v>0.20161457800302574</c:v>
                </c:pt>
                <c:pt idx="73">
                  <c:v>0.20235241021465253</c:v>
                </c:pt>
                <c:pt idx="74">
                  <c:v>0.20296794926257811</c:v>
                </c:pt>
                <c:pt idx="75">
                  <c:v>0.20177128477971523</c:v>
                </c:pt>
                <c:pt idx="76">
                  <c:v>0.20246943059359751</c:v>
                </c:pt>
                <c:pt idx="77">
                  <c:v>0.20236679709809283</c:v>
                </c:pt>
                <c:pt idx="78">
                  <c:v>0.20238008966439219</c:v>
                </c:pt>
                <c:pt idx="79">
                  <c:v>0.20314807018079839</c:v>
                </c:pt>
                <c:pt idx="80">
                  <c:v>0.20937138620908943</c:v>
                </c:pt>
                <c:pt idx="81">
                  <c:v>0.20576703698887863</c:v>
                </c:pt>
                <c:pt idx="82">
                  <c:v>0.20610966431811217</c:v>
                </c:pt>
                <c:pt idx="83">
                  <c:v>0.20570906224079238</c:v>
                </c:pt>
                <c:pt idx="84">
                  <c:v>0.2067766919430569</c:v>
                </c:pt>
                <c:pt idx="85">
                  <c:v>0.20259717052869844</c:v>
                </c:pt>
                <c:pt idx="86">
                  <c:v>0.18387791336827747</c:v>
                </c:pt>
                <c:pt idx="87">
                  <c:v>0.19254603160227965</c:v>
                </c:pt>
                <c:pt idx="88">
                  <c:v>0.17716416273043381</c:v>
                </c:pt>
                <c:pt idx="89">
                  <c:v>0.17528070959847855</c:v>
                </c:pt>
                <c:pt idx="90">
                  <c:v>0.1734204173609942</c:v>
                </c:pt>
                <c:pt idx="91">
                  <c:v>0.17303876545488117</c:v>
                </c:pt>
                <c:pt idx="92">
                  <c:v>0.17325544791593231</c:v>
                </c:pt>
                <c:pt idx="93">
                  <c:v>0.17280027948174498</c:v>
                </c:pt>
                <c:pt idx="94">
                  <c:v>0.16236276356802748</c:v>
                </c:pt>
                <c:pt idx="95">
                  <c:v>0.16854506628022886</c:v>
                </c:pt>
                <c:pt idx="96">
                  <c:v>0.16776609583774107</c:v>
                </c:pt>
                <c:pt idx="97">
                  <c:v>0.16909039773747997</c:v>
                </c:pt>
                <c:pt idx="98">
                  <c:v>0.17125803688734262</c:v>
                </c:pt>
                <c:pt idx="99">
                  <c:v>0.17142201398415566</c:v>
                </c:pt>
                <c:pt idx="100">
                  <c:v>0.1804508420172074</c:v>
                </c:pt>
                <c:pt idx="101">
                  <c:v>0.18058491155362724</c:v>
                </c:pt>
                <c:pt idx="102">
                  <c:v>0.18112025208404062</c:v>
                </c:pt>
                <c:pt idx="103">
                  <c:v>0.18346067674645003</c:v>
                </c:pt>
                <c:pt idx="104">
                  <c:v>0.18795870452321892</c:v>
                </c:pt>
                <c:pt idx="105">
                  <c:v>0.18767571071970471</c:v>
                </c:pt>
                <c:pt idx="106">
                  <c:v>0.18964155074614308</c:v>
                </c:pt>
                <c:pt idx="107">
                  <c:v>0.1895653985107405</c:v>
                </c:pt>
                <c:pt idx="108">
                  <c:v>0.19208433020453294</c:v>
                </c:pt>
                <c:pt idx="109">
                  <c:v>0.19020702123830624</c:v>
                </c:pt>
                <c:pt idx="110">
                  <c:v>0.18770182629430571</c:v>
                </c:pt>
                <c:pt idx="111">
                  <c:v>0.18705296252109813</c:v>
                </c:pt>
                <c:pt idx="112">
                  <c:v>0.18495971090777272</c:v>
                </c:pt>
                <c:pt idx="113">
                  <c:v>0.16716726236506926</c:v>
                </c:pt>
                <c:pt idx="114">
                  <c:v>0.1737673289283381</c:v>
                </c:pt>
                <c:pt idx="115">
                  <c:v>0.17453149177201122</c:v>
                </c:pt>
                <c:pt idx="116">
                  <c:v>0.15934956366844727</c:v>
                </c:pt>
                <c:pt idx="117">
                  <c:v>0.15897324765369733</c:v>
                </c:pt>
                <c:pt idx="118">
                  <c:v>0.15814743387585012</c:v>
                </c:pt>
                <c:pt idx="119">
                  <c:v>0.16084948699509083</c:v>
                </c:pt>
                <c:pt idx="120">
                  <c:v>0.16303811522767322</c:v>
                </c:pt>
                <c:pt idx="121">
                  <c:v>0.16413812198966216</c:v>
                </c:pt>
                <c:pt idx="122">
                  <c:v>0.16651949246464068</c:v>
                </c:pt>
                <c:pt idx="123">
                  <c:v>0.16706781081104055</c:v>
                </c:pt>
                <c:pt idx="124">
                  <c:v>0.1694107859067705</c:v>
                </c:pt>
                <c:pt idx="125">
                  <c:v>0.16815379990885243</c:v>
                </c:pt>
                <c:pt idx="126">
                  <c:v>0.16561766445269344</c:v>
                </c:pt>
                <c:pt idx="127">
                  <c:v>0.16541297318134446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43008"/>
        <c:axId val="386258432"/>
      </c:lineChart>
      <c:dateAx>
        <c:axId val="376043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86258432"/>
        <c:crosses val="autoZero"/>
        <c:auto val="1"/>
        <c:lblOffset val="100"/>
        <c:baseTimeUnit val="months"/>
      </c:dateAx>
      <c:valAx>
        <c:axId val="386258432"/>
        <c:scaling>
          <c:orientation val="minMax"/>
          <c:max val="0.21000000000000002"/>
          <c:min val="0.1500000000000000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60430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</xdr:row>
      <xdr:rowOff>0</xdr:rowOff>
    </xdr:from>
    <xdr:to>
      <xdr:col>18</xdr:col>
      <xdr:colOff>276225</xdr:colOff>
      <xdr:row>91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68</xdr:row>
      <xdr:rowOff>0</xdr:rowOff>
    </xdr:from>
    <xdr:to>
      <xdr:col>6</xdr:col>
      <xdr:colOff>581025</xdr:colOff>
      <xdr:row>88</xdr:row>
      <xdr:rowOff>66675</xdr:rowOff>
    </xdr:to>
    <xdr:sp macro="" textlink="">
      <xdr:nvSpPr>
        <xdr:cNvPr id="10" name="Rectangle 9"/>
        <xdr:cNvSpPr/>
      </xdr:nvSpPr>
      <xdr:spPr>
        <a:xfrm>
          <a:off x="1952625" y="12954000"/>
          <a:ext cx="2286000" cy="3876675"/>
        </a:xfrm>
        <a:prstGeom prst="rect">
          <a:avLst/>
        </a:prstGeom>
        <a:solidFill>
          <a:schemeClr val="accent2">
            <a:alpha val="50000"/>
          </a:schemeClr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Reagan</a:t>
          </a:r>
        </a:p>
        <a:p>
          <a:pPr algn="ctr"/>
          <a:endParaRPr lang="en-US" sz="1800" b="1">
            <a:solidFill>
              <a:sysClr val="windowText" lastClr="000000"/>
            </a:solidFill>
          </a:endParaRPr>
        </a:p>
        <a:p>
          <a:pPr algn="ctr"/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571500</xdr:colOff>
      <xdr:row>68</xdr:row>
      <xdr:rowOff>0</xdr:rowOff>
    </xdr:from>
    <xdr:to>
      <xdr:col>8</xdr:col>
      <xdr:colOff>590549</xdr:colOff>
      <xdr:row>88</xdr:row>
      <xdr:rowOff>66675</xdr:rowOff>
    </xdr:to>
    <xdr:sp macro="" textlink="">
      <xdr:nvSpPr>
        <xdr:cNvPr id="11" name="Rectangle 10"/>
        <xdr:cNvSpPr/>
      </xdr:nvSpPr>
      <xdr:spPr>
        <a:xfrm>
          <a:off x="4229100" y="12954000"/>
          <a:ext cx="1238249" cy="3876675"/>
        </a:xfrm>
        <a:prstGeom prst="rect">
          <a:avLst/>
        </a:prstGeom>
        <a:solidFill>
          <a:schemeClr val="accent2">
            <a:alpha val="50000"/>
          </a:schemeClr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Bush I</a:t>
          </a:r>
        </a:p>
        <a:p>
          <a:pPr algn="ctr"/>
          <a:endParaRPr lang="en-US" sz="1800" b="1">
            <a:solidFill>
              <a:sysClr val="windowText" lastClr="000000"/>
            </a:solidFill>
          </a:endParaRPr>
        </a:p>
        <a:p>
          <a:pPr algn="ctr"/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600076</xdr:colOff>
      <xdr:row>68</xdr:row>
      <xdr:rowOff>0</xdr:rowOff>
    </xdr:from>
    <xdr:to>
      <xdr:col>12</xdr:col>
      <xdr:colOff>533400</xdr:colOff>
      <xdr:row>88</xdr:row>
      <xdr:rowOff>66675</xdr:rowOff>
    </xdr:to>
    <xdr:sp macro="" textlink="">
      <xdr:nvSpPr>
        <xdr:cNvPr id="12" name="Rectangle 11"/>
        <xdr:cNvSpPr/>
      </xdr:nvSpPr>
      <xdr:spPr>
        <a:xfrm>
          <a:off x="5476876" y="12954000"/>
          <a:ext cx="2371724" cy="3876675"/>
        </a:xfrm>
        <a:prstGeom prst="rect">
          <a:avLst/>
        </a:prstGeom>
        <a:solidFill>
          <a:schemeClr val="tx2">
            <a:alpha val="50000"/>
          </a:schemeClr>
        </a:solidFill>
        <a:ln w="63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Clinton</a:t>
          </a:r>
        </a:p>
        <a:p>
          <a:pPr algn="ctr"/>
          <a:endParaRPr lang="en-US" sz="1800" b="1">
            <a:solidFill>
              <a:sysClr val="windowText" lastClr="000000"/>
            </a:solidFill>
          </a:endParaRPr>
        </a:p>
        <a:p>
          <a:pPr algn="ctr"/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542926</xdr:colOff>
      <xdr:row>68</xdr:row>
      <xdr:rowOff>0</xdr:rowOff>
    </xdr:from>
    <xdr:to>
      <xdr:col>16</xdr:col>
      <xdr:colOff>476250</xdr:colOff>
      <xdr:row>88</xdr:row>
      <xdr:rowOff>66675</xdr:rowOff>
    </xdr:to>
    <xdr:sp macro="" textlink="">
      <xdr:nvSpPr>
        <xdr:cNvPr id="13" name="Rectangle 12"/>
        <xdr:cNvSpPr/>
      </xdr:nvSpPr>
      <xdr:spPr>
        <a:xfrm>
          <a:off x="7858126" y="12954000"/>
          <a:ext cx="2371724" cy="3876675"/>
        </a:xfrm>
        <a:prstGeom prst="rect">
          <a:avLst/>
        </a:prstGeom>
        <a:solidFill>
          <a:schemeClr val="accent2">
            <a:alpha val="50000"/>
          </a:schemeClr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Bush II</a:t>
          </a:r>
        </a:p>
        <a:p>
          <a:pPr algn="ctr"/>
          <a:endParaRPr lang="en-US" sz="1800" b="1">
            <a:solidFill>
              <a:sysClr val="windowText" lastClr="000000"/>
            </a:solidFill>
          </a:endParaRPr>
        </a:p>
        <a:p>
          <a:pPr algn="ctr"/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485776</xdr:colOff>
      <xdr:row>68</xdr:row>
      <xdr:rowOff>0</xdr:rowOff>
    </xdr:from>
    <xdr:to>
      <xdr:col>18</xdr:col>
      <xdr:colOff>133350</xdr:colOff>
      <xdr:row>88</xdr:row>
      <xdr:rowOff>66675</xdr:rowOff>
    </xdr:to>
    <xdr:sp macro="" textlink="">
      <xdr:nvSpPr>
        <xdr:cNvPr id="14" name="Rectangle 13"/>
        <xdr:cNvSpPr/>
      </xdr:nvSpPr>
      <xdr:spPr>
        <a:xfrm>
          <a:off x="10239376" y="12954000"/>
          <a:ext cx="866774" cy="3876675"/>
        </a:xfrm>
        <a:prstGeom prst="rect">
          <a:avLst/>
        </a:prstGeom>
        <a:solidFill>
          <a:schemeClr val="accent1">
            <a:alpha val="50000"/>
          </a:schemeClr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Obama</a:t>
          </a:r>
        </a:p>
        <a:p>
          <a:pPr algn="ctr"/>
          <a:endParaRPr lang="en-US" sz="1600" b="1">
            <a:solidFill>
              <a:sysClr val="windowText" lastClr="000000"/>
            </a:solidFill>
          </a:endParaRPr>
        </a:p>
        <a:p>
          <a:pPr algn="ctr"/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561974</xdr:colOff>
      <xdr:row>3</xdr:row>
      <xdr:rowOff>152400</xdr:rowOff>
    </xdr:from>
    <xdr:to>
      <xdr:col>18</xdr:col>
      <xdr:colOff>228599</xdr:colOff>
      <xdr:row>30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32</xdr:row>
      <xdr:rowOff>57150</xdr:rowOff>
    </xdr:from>
    <xdr:to>
      <xdr:col>18</xdr:col>
      <xdr:colOff>285750</xdr:colOff>
      <xdr:row>59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33</xdr:row>
      <xdr:rowOff>0</xdr:rowOff>
    </xdr:from>
    <xdr:to>
      <xdr:col>6</xdr:col>
      <xdr:colOff>390525</xdr:colOff>
      <xdr:row>55</xdr:row>
      <xdr:rowOff>123825</xdr:rowOff>
    </xdr:to>
    <xdr:sp macro="" textlink="">
      <xdr:nvSpPr>
        <xdr:cNvPr id="4" name="Rectangle 3"/>
        <xdr:cNvSpPr/>
      </xdr:nvSpPr>
      <xdr:spPr>
        <a:xfrm>
          <a:off x="1981200" y="6286500"/>
          <a:ext cx="2066925" cy="4314825"/>
        </a:xfrm>
        <a:prstGeom prst="rect">
          <a:avLst/>
        </a:prstGeom>
        <a:solidFill>
          <a:schemeClr val="accent2">
            <a:alpha val="50000"/>
          </a:schemeClr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/>
            <a:t>Reagan</a:t>
          </a:r>
        </a:p>
        <a:p>
          <a:pPr algn="ctr"/>
          <a:endParaRPr lang="en-US" sz="1600"/>
        </a:p>
        <a:p>
          <a:pPr algn="ctr"/>
          <a:endParaRPr lang="en-US" sz="1600"/>
        </a:p>
      </xdr:txBody>
    </xdr:sp>
    <xdr:clientData/>
  </xdr:twoCellAnchor>
  <xdr:twoCellAnchor>
    <xdr:from>
      <xdr:col>6</xdr:col>
      <xdr:colOff>390525</xdr:colOff>
      <xdr:row>33</xdr:row>
      <xdr:rowOff>0</xdr:rowOff>
    </xdr:from>
    <xdr:to>
      <xdr:col>8</xdr:col>
      <xdr:colOff>600074</xdr:colOff>
      <xdr:row>55</xdr:row>
      <xdr:rowOff>123825</xdr:rowOff>
    </xdr:to>
    <xdr:sp macro="" textlink="">
      <xdr:nvSpPr>
        <xdr:cNvPr id="5" name="Rectangle 4"/>
        <xdr:cNvSpPr/>
      </xdr:nvSpPr>
      <xdr:spPr>
        <a:xfrm>
          <a:off x="4048125" y="6286500"/>
          <a:ext cx="1428749" cy="4314825"/>
        </a:xfrm>
        <a:prstGeom prst="rect">
          <a:avLst/>
        </a:prstGeom>
        <a:solidFill>
          <a:schemeClr val="accent2">
            <a:alpha val="50000"/>
          </a:schemeClr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/>
            <a:t>Bush I</a:t>
          </a:r>
        </a:p>
        <a:p>
          <a:pPr algn="ctr"/>
          <a:endParaRPr lang="en-US" sz="1600"/>
        </a:p>
        <a:p>
          <a:pPr algn="ctr"/>
          <a:endParaRPr lang="en-US" sz="1600"/>
        </a:p>
      </xdr:txBody>
    </xdr:sp>
    <xdr:clientData/>
  </xdr:twoCellAnchor>
  <xdr:twoCellAnchor>
    <xdr:from>
      <xdr:col>9</xdr:col>
      <xdr:colOff>1</xdr:colOff>
      <xdr:row>33</xdr:row>
      <xdr:rowOff>0</xdr:rowOff>
    </xdr:from>
    <xdr:to>
      <xdr:col>12</xdr:col>
      <xdr:colOff>542925</xdr:colOff>
      <xdr:row>55</xdr:row>
      <xdr:rowOff>123825</xdr:rowOff>
    </xdr:to>
    <xdr:sp macro="" textlink="">
      <xdr:nvSpPr>
        <xdr:cNvPr id="6" name="Rectangle 5"/>
        <xdr:cNvSpPr/>
      </xdr:nvSpPr>
      <xdr:spPr>
        <a:xfrm>
          <a:off x="5486401" y="6286500"/>
          <a:ext cx="2371724" cy="4314825"/>
        </a:xfrm>
        <a:prstGeom prst="rect">
          <a:avLst/>
        </a:prstGeom>
        <a:solidFill>
          <a:schemeClr val="tx2">
            <a:alpha val="50000"/>
          </a:schemeClr>
        </a:solidFill>
        <a:ln w="63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/>
            <a:t>Clinton</a:t>
          </a:r>
        </a:p>
        <a:p>
          <a:pPr algn="ctr"/>
          <a:endParaRPr lang="en-US" sz="1600"/>
        </a:p>
        <a:p>
          <a:pPr algn="ctr"/>
          <a:endParaRPr lang="en-US" sz="1600"/>
        </a:p>
      </xdr:txBody>
    </xdr:sp>
    <xdr:clientData/>
  </xdr:twoCellAnchor>
  <xdr:twoCellAnchor>
    <xdr:from>
      <xdr:col>12</xdr:col>
      <xdr:colOff>552451</xdr:colOff>
      <xdr:row>33</xdr:row>
      <xdr:rowOff>0</xdr:rowOff>
    </xdr:from>
    <xdr:to>
      <xdr:col>16</xdr:col>
      <xdr:colOff>485775</xdr:colOff>
      <xdr:row>55</xdr:row>
      <xdr:rowOff>123825</xdr:rowOff>
    </xdr:to>
    <xdr:sp macro="" textlink="">
      <xdr:nvSpPr>
        <xdr:cNvPr id="7" name="Rectangle 6"/>
        <xdr:cNvSpPr/>
      </xdr:nvSpPr>
      <xdr:spPr>
        <a:xfrm>
          <a:off x="7867651" y="6286500"/>
          <a:ext cx="2371724" cy="4314825"/>
        </a:xfrm>
        <a:prstGeom prst="rect">
          <a:avLst/>
        </a:prstGeom>
        <a:solidFill>
          <a:schemeClr val="accent2">
            <a:alpha val="50000"/>
          </a:schemeClr>
        </a:solidFill>
        <a:ln w="63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/>
            <a:t>Bush II</a:t>
          </a:r>
        </a:p>
        <a:p>
          <a:pPr algn="ctr"/>
          <a:endParaRPr lang="en-US" sz="1600"/>
        </a:p>
        <a:p>
          <a:pPr algn="ctr"/>
          <a:endParaRPr lang="en-US" sz="1600"/>
        </a:p>
      </xdr:txBody>
    </xdr:sp>
    <xdr:clientData/>
  </xdr:twoCellAnchor>
  <xdr:twoCellAnchor>
    <xdr:from>
      <xdr:col>16</xdr:col>
      <xdr:colOff>495301</xdr:colOff>
      <xdr:row>33</xdr:row>
      <xdr:rowOff>0</xdr:rowOff>
    </xdr:from>
    <xdr:to>
      <xdr:col>18</xdr:col>
      <xdr:colOff>276225</xdr:colOff>
      <xdr:row>55</xdr:row>
      <xdr:rowOff>123825</xdr:rowOff>
    </xdr:to>
    <xdr:sp macro="" textlink="">
      <xdr:nvSpPr>
        <xdr:cNvPr id="8" name="Rectangle 7"/>
        <xdr:cNvSpPr/>
      </xdr:nvSpPr>
      <xdr:spPr>
        <a:xfrm>
          <a:off x="10248901" y="6286500"/>
          <a:ext cx="1000124" cy="4314825"/>
        </a:xfrm>
        <a:prstGeom prst="rect">
          <a:avLst/>
        </a:prstGeom>
        <a:solidFill>
          <a:schemeClr val="accent1">
            <a:alpha val="50000"/>
          </a:schemeClr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600"/>
            <a:t>Obama</a:t>
          </a:r>
        </a:p>
        <a:p>
          <a:pPr algn="ctr"/>
          <a:endParaRPr lang="en-US" sz="1600"/>
        </a:p>
        <a:p>
          <a:pPr algn="ctr"/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B3:L252" totalsRowShown="0" headerRowDxfId="9">
  <autoFilter ref="B3:L252"/>
  <tableColumns count="11">
    <tableColumn id="1" name="Date" dataDxfId="7"/>
    <tableColumn id="2" name="Real GDP" dataDxfId="6"/>
    <tableColumn id="3" name="Potential GDP" dataDxfId="4"/>
    <tableColumn id="4" name="Government Current Receipts" dataDxfId="5"/>
    <tableColumn id="5" name="Federal Government Current Receipts" dataDxfId="11"/>
    <tableColumn id="6" name="GDP_Deflator" dataDxfId="10"/>
    <tableColumn id="7" name="Column1" dataDxfId="8">
      <calculatedColumnFormula>E4/C4</calculatedColumnFormula>
    </tableColumn>
    <tableColumn id="8" name="Real_Gov_Rec" dataDxfId="3">
      <calculatedColumnFormula>(Table3[[#This Row],[Government Current Receipts]]/Table3[[#This Row],[GDP_Deflator]])*100</calculatedColumnFormula>
    </tableColumn>
    <tableColumn id="9" name="Gov_Pct" dataDxfId="2">
      <calculatedColumnFormula>Table3[[#This Row],[Real_Gov_Rec]]/Table3[[#This Row],[Potential GDP]]</calculatedColumnFormula>
    </tableColumn>
    <tableColumn id="10" name="Fed_Pct_GPD" dataDxfId="1">
      <calculatedColumnFormula>((Table3[[#This Row],[Federal Government Current Receipts]]/Table3[[#This Row],[GDP_Deflator]])*100)/Table3[[#This Row],[Real GDP]]</calculatedColumnFormula>
    </tableColumn>
    <tableColumn id="11" name="Fed_Pct_PGDP" dataDxfId="0">
      <calculatedColumnFormula>((Table3[[#This Row],[Federal Government Current Receipts]]/Table3[[#This Row],[GDP_Deflator]])*100)/Table3[[#This Row],[Potential GDP]]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esearch.stlouisfed.org/fred2/series/FYFR" TargetMode="External"/><Relationship Id="rId2" Type="http://schemas.openxmlformats.org/officeDocument/2006/relationships/hyperlink" Target="http://research.stlouisfed.org/fred2/series/FGRECPT" TargetMode="External"/><Relationship Id="rId1" Type="http://schemas.openxmlformats.org/officeDocument/2006/relationships/hyperlink" Target="http://research.stlouisfed.org/fred2/series/FYFR" TargetMode="External"/><Relationship Id="rId6" Type="http://schemas.openxmlformats.org/officeDocument/2006/relationships/hyperlink" Target="http://research.stlouisfed.org/fred2/series/ASLRECPT" TargetMode="External"/><Relationship Id="rId5" Type="http://schemas.openxmlformats.org/officeDocument/2006/relationships/hyperlink" Target="http://research.stlouisfed.org/fred2/series/GRECPT" TargetMode="External"/><Relationship Id="rId4" Type="http://schemas.openxmlformats.org/officeDocument/2006/relationships/hyperlink" Target="http://research.stlouisfed.org/fred2/series/AFREC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research.stlouisfed.org/fred2/series/gdpc9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research.stlouisfed.org/fred2/series/GDPDEF" TargetMode="External"/><Relationship Id="rId1" Type="http://schemas.openxmlformats.org/officeDocument/2006/relationships/hyperlink" Target="http://research.stlouisfed.org/fred2/series/GDPP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2"/>
  <sheetViews>
    <sheetView workbookViewId="0"/>
  </sheetViews>
  <sheetFormatPr defaultRowHeight="15" x14ac:dyDescent="0.25"/>
  <cols>
    <col min="2" max="2" width="10.5703125" customWidth="1"/>
    <col min="3" max="3" width="11.28515625" customWidth="1"/>
    <col min="4" max="4" width="15.5703125" customWidth="1"/>
    <col min="5" max="6" width="10" customWidth="1"/>
    <col min="7" max="7" width="15.28515625" customWidth="1"/>
    <col min="8" max="8" width="11" customWidth="1"/>
    <col min="9" max="9" width="15.7109375" customWidth="1"/>
  </cols>
  <sheetData>
    <row r="3" spans="2:12" x14ac:dyDescent="0.25">
      <c r="B3" t="s">
        <v>26</v>
      </c>
      <c r="C3" t="s">
        <v>21</v>
      </c>
      <c r="D3" t="s">
        <v>27</v>
      </c>
      <c r="E3" s="2" t="s">
        <v>35</v>
      </c>
      <c r="F3" s="2" t="s">
        <v>33</v>
      </c>
      <c r="G3" s="2" t="s">
        <v>25</v>
      </c>
      <c r="H3" t="s">
        <v>28</v>
      </c>
      <c r="I3" s="2" t="s">
        <v>41</v>
      </c>
      <c r="J3" s="4" t="s">
        <v>42</v>
      </c>
      <c r="K3" s="2" t="s">
        <v>43</v>
      </c>
      <c r="L3" s="2" t="s">
        <v>44</v>
      </c>
    </row>
    <row r="4" spans="2:12" x14ac:dyDescent="0.25">
      <c r="B4" s="1">
        <v>18264</v>
      </c>
      <c r="C4" s="5">
        <v>1912.998</v>
      </c>
      <c r="D4" s="5">
        <v>1947.1</v>
      </c>
      <c r="E4" s="2">
        <v>57.9</v>
      </c>
      <c r="F4" s="2">
        <v>41.4</v>
      </c>
      <c r="G4" s="2">
        <v>14.385999999999999</v>
      </c>
      <c r="H4" s="4">
        <f>E4/C4</f>
        <v>3.0266628611216529E-2</v>
      </c>
      <c r="I4" s="5">
        <f>(Table3[[#This Row],[Government Current Receipts]]/Table3[[#This Row],[GDP_Deflator]])*100</f>
        <v>402.47462811066316</v>
      </c>
      <c r="J4" s="4">
        <f>Table3[[#This Row],[Real_Gov_Rec]]/Table3[[#This Row],[Potential GDP]]</f>
        <v>0.20670465210346833</v>
      </c>
      <c r="K4" s="4">
        <f>((Table3[[#This Row],[Federal Government Current Receipts]]/Table3[[#This Row],[GDP_Deflator]])*100)/Table3[[#This Row],[Real GDP]]</f>
        <v>0.15043391885561885</v>
      </c>
      <c r="L4" s="4">
        <f>((Table3[[#This Row],[Federal Government Current Receipts]]/Table3[[#This Row],[GDP_Deflator]])*100)/Table3[[#This Row],[Potential GDP]]</f>
        <v>0.14779918129678044</v>
      </c>
    </row>
    <row r="5" spans="2:12" x14ac:dyDescent="0.25">
      <c r="B5" s="1">
        <v>18354</v>
      </c>
      <c r="C5" s="5">
        <v>1971.2170000000001</v>
      </c>
      <c r="D5" s="5">
        <v>1969.8</v>
      </c>
      <c r="E5" s="2">
        <v>62.5</v>
      </c>
      <c r="F5" s="2">
        <v>45.5</v>
      </c>
      <c r="G5" s="2">
        <v>14.433</v>
      </c>
      <c r="H5" s="4">
        <f t="shared" ref="H5:H68" si="0">E5/C5</f>
        <v>3.1706301234212163E-2</v>
      </c>
      <c r="I5" s="5">
        <f>(Table3[[#This Row],[Government Current Receipts]]/Table3[[#This Row],[GDP_Deflator]])*100</f>
        <v>433.03540497471079</v>
      </c>
      <c r="J5" s="4">
        <f>Table3[[#This Row],[Real_Gov_Rec]]/Table3[[#This Row],[Potential GDP]]</f>
        <v>0.21983724488512071</v>
      </c>
      <c r="K5" s="4">
        <f>((Table3[[#This Row],[Federal Government Current Receipts]]/Table3[[#This Row],[GDP_Deflator]])*100)/Table3[[#This Row],[Real GDP]]</f>
        <v>0.15992646919217388</v>
      </c>
      <c r="L5" s="4">
        <f>((Table3[[#This Row],[Federal Government Current Receipts]]/Table3[[#This Row],[GDP_Deflator]])*100)/Table3[[#This Row],[Potential GDP]]</f>
        <v>0.16004151427636787</v>
      </c>
    </row>
    <row r="6" spans="2:12" x14ac:dyDescent="0.25">
      <c r="B6" s="1">
        <v>18445</v>
      </c>
      <c r="C6" s="5">
        <v>2048.3510000000001</v>
      </c>
      <c r="D6" s="5">
        <v>1993.2</v>
      </c>
      <c r="E6" s="2">
        <v>69.5</v>
      </c>
      <c r="F6" s="2">
        <v>51.8</v>
      </c>
      <c r="G6" s="2">
        <v>14.74</v>
      </c>
      <c r="H6" s="4">
        <f t="shared" si="0"/>
        <v>3.3929731769603941E-2</v>
      </c>
      <c r="I6" s="5">
        <f>(Table3[[#This Row],[Government Current Receipts]]/Table3[[#This Row],[GDP_Deflator]])*100</f>
        <v>471.50610583446405</v>
      </c>
      <c r="J6" s="4">
        <f>Table3[[#This Row],[Real_Gov_Rec]]/Table3[[#This Row],[Potential GDP]]</f>
        <v>0.23655734790009234</v>
      </c>
      <c r="K6" s="4">
        <f>((Table3[[#This Row],[Federal Government Current Receipts]]/Table3[[#This Row],[GDP_Deflator]])*100)/Table3[[#This Row],[Real GDP]]</f>
        <v>0.17156468530455804</v>
      </c>
      <c r="L6" s="4">
        <f>((Table3[[#This Row],[Federal Government Current Receipts]]/Table3[[#This Row],[GDP_Deflator]])*100)/Table3[[#This Row],[Potential GDP]]</f>
        <v>0.17631180749963715</v>
      </c>
    </row>
    <row r="7" spans="2:12" x14ac:dyDescent="0.25">
      <c r="B7" s="1">
        <v>18537</v>
      </c>
      <c r="C7" s="5">
        <v>2084.39</v>
      </c>
      <c r="D7" s="5">
        <v>2017.5</v>
      </c>
      <c r="E7" s="2">
        <v>74.400000000000006</v>
      </c>
      <c r="F7" s="2">
        <v>56.5</v>
      </c>
      <c r="G7" s="2">
        <v>15.032</v>
      </c>
      <c r="H7" s="4">
        <f t="shared" si="0"/>
        <v>3.5693896055920445E-2</v>
      </c>
      <c r="I7" s="5">
        <f>(Table3[[#This Row],[Government Current Receipts]]/Table3[[#This Row],[GDP_Deflator]])*100</f>
        <v>494.944119212347</v>
      </c>
      <c r="J7" s="4">
        <f>Table3[[#This Row],[Real_Gov_Rec]]/Table3[[#This Row],[Potential GDP]]</f>
        <v>0.24532546181528972</v>
      </c>
      <c r="K7" s="4">
        <f>((Table3[[#This Row],[Federal Government Current Receipts]]/Table3[[#This Row],[GDP_Deflator]])*100)/Table3[[#This Row],[Real GDP]]</f>
        <v>0.18032365426512192</v>
      </c>
      <c r="L7" s="4">
        <f>((Table3[[#This Row],[Federal Government Current Receipts]]/Table3[[#This Row],[GDP_Deflator]])*100)/Table3[[#This Row],[Potential GDP]]</f>
        <v>0.18630226602908426</v>
      </c>
    </row>
    <row r="8" spans="2:12" x14ac:dyDescent="0.25">
      <c r="B8" s="1">
        <v>18629</v>
      </c>
      <c r="C8" s="5">
        <v>2110.7310000000002</v>
      </c>
      <c r="D8" s="5">
        <v>2043</v>
      </c>
      <c r="E8" s="2">
        <v>83.3</v>
      </c>
      <c r="F8" s="2">
        <v>64.5</v>
      </c>
      <c r="G8" s="2">
        <v>15.585000000000001</v>
      </c>
      <c r="H8" s="4">
        <f t="shared" si="0"/>
        <v>3.9465000514039915E-2</v>
      </c>
      <c r="I8" s="5">
        <f>(Table3[[#This Row],[Government Current Receipts]]/Table3[[#This Row],[GDP_Deflator]])*100</f>
        <v>534.48829002245736</v>
      </c>
      <c r="J8" s="4">
        <f>Table3[[#This Row],[Real_Gov_Rec]]/Table3[[#This Row],[Potential GDP]]</f>
        <v>0.26161932942851562</v>
      </c>
      <c r="K8" s="4">
        <f>((Table3[[#This Row],[Federal Government Current Receipts]]/Table3[[#This Row],[GDP_Deflator]])*100)/Table3[[#This Row],[Real GDP]]</f>
        <v>0.19607400482083687</v>
      </c>
      <c r="L8" s="4">
        <f>((Table3[[#This Row],[Federal Government Current Receipts]]/Table3[[#This Row],[GDP_Deflator]])*100)/Table3[[#This Row],[Potential GDP]]</f>
        <v>0.20257439073396469</v>
      </c>
    </row>
    <row r="9" spans="2:12" x14ac:dyDescent="0.25">
      <c r="B9" s="1">
        <v>18719</v>
      </c>
      <c r="C9" s="5">
        <v>2145.7460000000001</v>
      </c>
      <c r="D9" s="5">
        <v>2070</v>
      </c>
      <c r="E9" s="2">
        <v>80.3</v>
      </c>
      <c r="F9" s="2">
        <v>61.6</v>
      </c>
      <c r="G9" s="2">
        <v>15.688000000000001</v>
      </c>
      <c r="H9" s="4">
        <f t="shared" si="0"/>
        <v>3.7422882298277615E-2</v>
      </c>
      <c r="I9" s="5">
        <f>(Table3[[#This Row],[Government Current Receipts]]/Table3[[#This Row],[GDP_Deflator]])*100</f>
        <v>511.85619581845987</v>
      </c>
      <c r="J9" s="4">
        <f>Table3[[#This Row],[Real_Gov_Rec]]/Table3[[#This Row],[Potential GDP]]</f>
        <v>0.24727352454998061</v>
      </c>
      <c r="K9" s="4">
        <f>((Table3[[#This Row],[Federal Government Current Receipts]]/Table3[[#This Row],[GDP_Deflator]])*100)/Table3[[#This Row],[Real GDP]]</f>
        <v>0.18299314445938492</v>
      </c>
      <c r="L9" s="4">
        <f>((Table3[[#This Row],[Federal Government Current Receipts]]/Table3[[#This Row],[GDP_Deflator]])*100)/Table3[[#This Row],[Potential GDP]]</f>
        <v>0.18968927910683447</v>
      </c>
    </row>
    <row r="10" spans="2:12" x14ac:dyDescent="0.25">
      <c r="B10" s="1">
        <v>18810</v>
      </c>
      <c r="C10" s="5">
        <v>2188.5030000000002</v>
      </c>
      <c r="D10" s="5">
        <v>2097.5</v>
      </c>
      <c r="E10" s="2">
        <v>79.900000000000006</v>
      </c>
      <c r="F10" s="2">
        <v>60.9</v>
      </c>
      <c r="G10" s="2">
        <v>15.696</v>
      </c>
      <c r="H10" s="4">
        <f t="shared" si="0"/>
        <v>3.6508974399395384E-2</v>
      </c>
      <c r="I10" s="5">
        <f>(Table3[[#This Row],[Government Current Receipts]]/Table3[[#This Row],[GDP_Deflator]])*100</f>
        <v>509.04689092762493</v>
      </c>
      <c r="J10" s="4">
        <f>Table3[[#This Row],[Real_Gov_Rec]]/Table3[[#This Row],[Potential GDP]]</f>
        <v>0.24269220068063166</v>
      </c>
      <c r="K10" s="4">
        <f>((Table3[[#This Row],[Federal Government Current Receipts]]/Table3[[#This Row],[GDP_Deflator]])*100)/Table3[[#This Row],[Real GDP]]</f>
        <v>0.17728874116052135</v>
      </c>
      <c r="L10" s="4">
        <f>((Table3[[#This Row],[Federal Government Current Receipts]]/Table3[[#This Row],[GDP_Deflator]])*100)/Table3[[#This Row],[Potential GDP]]</f>
        <v>0.18498066359762788</v>
      </c>
    </row>
    <row r="11" spans="2:12" x14ac:dyDescent="0.25">
      <c r="B11" s="1">
        <v>18902</v>
      </c>
      <c r="C11" s="5">
        <v>2192.21</v>
      </c>
      <c r="D11" s="5">
        <v>2125.1</v>
      </c>
      <c r="E11" s="2">
        <v>84.1</v>
      </c>
      <c r="F11" s="2">
        <v>64.599999999999994</v>
      </c>
      <c r="G11" s="2">
        <v>15.871</v>
      </c>
      <c r="H11" s="4">
        <f t="shared" si="0"/>
        <v>3.8363113022931196E-2</v>
      </c>
      <c r="I11" s="5">
        <f>(Table3[[#This Row],[Government Current Receipts]]/Table3[[#This Row],[GDP_Deflator]])*100</f>
        <v>529.89729695671338</v>
      </c>
      <c r="J11" s="4">
        <f>Table3[[#This Row],[Real_Gov_Rec]]/Table3[[#This Row],[Potential GDP]]</f>
        <v>0.2493516996643515</v>
      </c>
      <c r="K11" s="4">
        <f>((Table3[[#This Row],[Federal Government Current Receipts]]/Table3[[#This Row],[GDP_Deflator]])*100)/Table3[[#This Row],[Real GDP]]</f>
        <v>0.18567185307293282</v>
      </c>
      <c r="L11" s="4">
        <f>((Table3[[#This Row],[Federal Government Current Receipts]]/Table3[[#This Row],[GDP_Deflator]])*100)/Table3[[#This Row],[Potential GDP]]</f>
        <v>0.19153531270293825</v>
      </c>
    </row>
    <row r="12" spans="2:12" x14ac:dyDescent="0.25">
      <c r="B12" s="1">
        <v>18994</v>
      </c>
      <c r="C12" s="5">
        <v>2214.268</v>
      </c>
      <c r="D12" s="5">
        <v>2152.5</v>
      </c>
      <c r="E12" s="2">
        <v>84.7</v>
      </c>
      <c r="F12" s="2">
        <v>64.7</v>
      </c>
      <c r="G12" s="2">
        <v>15.861000000000001</v>
      </c>
      <c r="H12" s="4">
        <f t="shared" si="0"/>
        <v>3.8251918918577155E-2</v>
      </c>
      <c r="I12" s="5">
        <f>(Table3[[#This Row],[Government Current Receipts]]/Table3[[#This Row],[GDP_Deflator]])*100</f>
        <v>534.01424878633122</v>
      </c>
      <c r="J12" s="4">
        <f>Table3[[#This Row],[Real_Gov_Rec]]/Table3[[#This Row],[Potential GDP]]</f>
        <v>0.24809024333859755</v>
      </c>
      <c r="K12" s="4">
        <f>((Table3[[#This Row],[Federal Government Current Receipts]]/Table3[[#This Row],[GDP_Deflator]])*100)/Table3[[#This Row],[Real GDP]]</f>
        <v>0.18422286485983505</v>
      </c>
      <c r="L12" s="4">
        <f>((Table3[[#This Row],[Federal Government Current Receipts]]/Table3[[#This Row],[GDP_Deflator]])*100)/Table3[[#This Row],[Potential GDP]]</f>
        <v>0.18950931220787792</v>
      </c>
    </row>
    <row r="13" spans="2:12" x14ac:dyDescent="0.25">
      <c r="B13" s="1">
        <v>19085</v>
      </c>
      <c r="C13" s="5">
        <v>2216.7089999999998</v>
      </c>
      <c r="D13" s="5">
        <v>2179.5</v>
      </c>
      <c r="E13" s="2">
        <v>85.2</v>
      </c>
      <c r="F13" s="2">
        <v>64.8</v>
      </c>
      <c r="G13" s="2">
        <v>15.885999999999999</v>
      </c>
      <c r="H13" s="4">
        <f t="shared" si="0"/>
        <v>3.8435356196956844E-2</v>
      </c>
      <c r="I13" s="5">
        <f>(Table3[[#This Row],[Government Current Receipts]]/Table3[[#This Row],[GDP_Deflator]])*100</f>
        <v>536.3212891854464</v>
      </c>
      <c r="J13" s="4">
        <f>Table3[[#This Row],[Real_Gov_Rec]]/Table3[[#This Row],[Potential GDP]]</f>
        <v>0.24607537930050305</v>
      </c>
      <c r="K13" s="4">
        <f>((Table3[[#This Row],[Federal Government Current Receipts]]/Table3[[#This Row],[GDP_Deflator]])*100)/Table3[[#This Row],[Real GDP]]</f>
        <v>0.18401438015540916</v>
      </c>
      <c r="L13" s="4">
        <f>((Table3[[#This Row],[Federal Government Current Receipts]]/Table3[[#This Row],[GDP_Deflator]])*100)/Table3[[#This Row],[Potential GDP]]</f>
        <v>0.18715592228488959</v>
      </c>
    </row>
    <row r="14" spans="2:12" x14ac:dyDescent="0.25">
      <c r="B14" s="1">
        <v>19176</v>
      </c>
      <c r="C14" s="5">
        <v>2231.5610000000001</v>
      </c>
      <c r="D14" s="5">
        <v>2205.6999999999998</v>
      </c>
      <c r="E14" s="2">
        <v>86.1</v>
      </c>
      <c r="F14" s="2">
        <v>65.3</v>
      </c>
      <c r="G14" s="2">
        <v>16.065000000000001</v>
      </c>
      <c r="H14" s="4">
        <f t="shared" si="0"/>
        <v>3.8582857470622574E-2</v>
      </c>
      <c r="I14" s="5">
        <f>(Table3[[#This Row],[Government Current Receipts]]/Table3[[#This Row],[GDP_Deflator]])*100</f>
        <v>535.94771241830063</v>
      </c>
      <c r="J14" s="4">
        <f>Table3[[#This Row],[Real_Gov_Rec]]/Table3[[#This Row],[Potential GDP]]</f>
        <v>0.24298304956172673</v>
      </c>
      <c r="K14" s="4">
        <f>((Table3[[#This Row],[Federal Government Current Receipts]]/Table3[[#This Row],[GDP_Deflator]])*100)/Table3[[#This Row],[Real GDP]]</f>
        <v>0.18214769866983138</v>
      </c>
      <c r="L14" s="4">
        <f>((Table3[[#This Row],[Federal Government Current Receipts]]/Table3[[#This Row],[GDP_Deflator]])*100)/Table3[[#This Row],[Potential GDP]]</f>
        <v>0.1842833116885105</v>
      </c>
    </row>
    <row r="15" spans="2:12" x14ac:dyDescent="0.25">
      <c r="B15" s="1">
        <v>19268</v>
      </c>
      <c r="C15" s="5">
        <v>2305.2759999999998</v>
      </c>
      <c r="D15" s="5">
        <v>2231</v>
      </c>
      <c r="E15" s="2">
        <v>89.8</v>
      </c>
      <c r="F15" s="2">
        <v>68.400000000000006</v>
      </c>
      <c r="G15" s="2">
        <v>16.109000000000002</v>
      </c>
      <c r="H15" s="4">
        <f t="shared" si="0"/>
        <v>3.8954120894851639E-2</v>
      </c>
      <c r="I15" s="5">
        <f>(Table3[[#This Row],[Government Current Receipts]]/Table3[[#This Row],[GDP_Deflator]])*100</f>
        <v>557.45235582593568</v>
      </c>
      <c r="J15" s="4">
        <f>Table3[[#This Row],[Real_Gov_Rec]]/Table3[[#This Row],[Potential GDP]]</f>
        <v>0.24986658710261572</v>
      </c>
      <c r="K15" s="4">
        <f>((Table3[[#This Row],[Federal Government Current Receipts]]/Table3[[#This Row],[GDP_Deflator]])*100)/Table3[[#This Row],[Real GDP]]</f>
        <v>0.18418938224491616</v>
      </c>
      <c r="L15" s="4">
        <f>((Table3[[#This Row],[Federal Government Current Receipts]]/Table3[[#This Row],[GDP_Deflator]])*100)/Table3[[#This Row],[Potential GDP]]</f>
        <v>0.1903215429601216</v>
      </c>
    </row>
    <row r="16" spans="2:12" x14ac:dyDescent="0.25">
      <c r="B16" s="1">
        <v>19360</v>
      </c>
      <c r="C16" s="5">
        <v>2348.4079999999999</v>
      </c>
      <c r="D16" s="5">
        <v>2254.1999999999998</v>
      </c>
      <c r="E16" s="2">
        <v>91.9</v>
      </c>
      <c r="F16" s="2">
        <v>70.099999999999994</v>
      </c>
      <c r="G16" s="2">
        <v>16.111999999999998</v>
      </c>
      <c r="H16" s="4">
        <f t="shared" si="0"/>
        <v>3.9132893432487034E-2</v>
      </c>
      <c r="I16" s="5">
        <f>(Table3[[#This Row],[Government Current Receipts]]/Table3[[#This Row],[GDP_Deflator]])*100</f>
        <v>570.38232373386302</v>
      </c>
      <c r="J16" s="4">
        <f>Table3[[#This Row],[Real_Gov_Rec]]/Table3[[#This Row],[Potential GDP]]</f>
        <v>0.25303093058906179</v>
      </c>
      <c r="K16" s="4">
        <f>((Table3[[#This Row],[Federal Government Current Receipts]]/Table3[[#This Row],[GDP_Deflator]])*100)/Table3[[#This Row],[Real GDP]]</f>
        <v>0.18526569654538338</v>
      </c>
      <c r="L16" s="4">
        <f>((Table3[[#This Row],[Federal Government Current Receipts]]/Table3[[#This Row],[GDP_Deflator]])*100)/Table3[[#This Row],[Potential GDP]]</f>
        <v>0.19300835945912109</v>
      </c>
    </row>
    <row r="17" spans="2:12" x14ac:dyDescent="0.25">
      <c r="B17" s="1">
        <v>19450</v>
      </c>
      <c r="C17" s="5">
        <v>2366.1799999999998</v>
      </c>
      <c r="D17" s="5">
        <v>2275.6</v>
      </c>
      <c r="E17" s="2">
        <v>92.5</v>
      </c>
      <c r="F17" s="2">
        <v>70.5</v>
      </c>
      <c r="G17" s="2">
        <v>16.141999999999999</v>
      </c>
      <c r="H17" s="4">
        <f t="shared" si="0"/>
        <v>3.909254579110634E-2</v>
      </c>
      <c r="I17" s="5">
        <f>(Table3[[#This Row],[Government Current Receipts]]/Table3[[#This Row],[GDP_Deflator]])*100</f>
        <v>573.03927642175699</v>
      </c>
      <c r="J17" s="4">
        <f>Table3[[#This Row],[Real_Gov_Rec]]/Table3[[#This Row],[Potential GDP]]</f>
        <v>0.2518189824317793</v>
      </c>
      <c r="K17" s="4">
        <f>((Table3[[#This Row],[Federal Government Current Receipts]]/Table3[[#This Row],[GDP_Deflator]])*100)/Table3[[#This Row],[Real GDP]]</f>
        <v>0.18457972509337719</v>
      </c>
      <c r="L17" s="4">
        <f>((Table3[[#This Row],[Federal Government Current Receipts]]/Table3[[#This Row],[GDP_Deflator]])*100)/Table3[[#This Row],[Potential GDP]]</f>
        <v>0.19192690012368047</v>
      </c>
    </row>
    <row r="18" spans="2:12" x14ac:dyDescent="0.25">
      <c r="B18" s="1">
        <v>19541</v>
      </c>
      <c r="C18" s="5">
        <v>2351.7930000000001</v>
      </c>
      <c r="D18" s="5">
        <v>2295.8000000000002</v>
      </c>
      <c r="E18" s="2">
        <v>92</v>
      </c>
      <c r="F18" s="2">
        <v>69.5</v>
      </c>
      <c r="G18" s="2">
        <v>16.204999999999998</v>
      </c>
      <c r="H18" s="4">
        <f t="shared" si="0"/>
        <v>3.9119089137521879E-2</v>
      </c>
      <c r="I18" s="5">
        <f>(Table3[[#This Row],[Government Current Receipts]]/Table3[[#This Row],[GDP_Deflator]])*100</f>
        <v>567.72601049058937</v>
      </c>
      <c r="J18" s="4">
        <f>Table3[[#This Row],[Real_Gov_Rec]]/Table3[[#This Row],[Potential GDP]]</f>
        <v>0.24728896702264541</v>
      </c>
      <c r="K18" s="4">
        <f>((Table3[[#This Row],[Federal Government Current Receipts]]/Table3[[#This Row],[GDP_Deflator]])*100)/Table3[[#This Row],[Real GDP]]</f>
        <v>0.18236297808364102</v>
      </c>
      <c r="L18" s="4">
        <f>((Table3[[#This Row],[Federal Government Current Receipts]]/Table3[[#This Row],[GDP_Deflator]])*100)/Table3[[#This Row],[Potential GDP]]</f>
        <v>0.18681068704428103</v>
      </c>
    </row>
    <row r="19" spans="2:12" x14ac:dyDescent="0.25">
      <c r="B19" s="1">
        <v>19633</v>
      </c>
      <c r="C19" s="5">
        <v>2314.567</v>
      </c>
      <c r="D19" s="5">
        <v>2314.8000000000002</v>
      </c>
      <c r="E19" s="2">
        <v>86.8</v>
      </c>
      <c r="F19" s="2">
        <v>64.3</v>
      </c>
      <c r="G19" s="2">
        <v>16.239999999999998</v>
      </c>
      <c r="H19" s="4">
        <f t="shared" si="0"/>
        <v>3.7501614772871124E-2</v>
      </c>
      <c r="I19" s="5">
        <f>(Table3[[#This Row],[Government Current Receipts]]/Table3[[#This Row],[GDP_Deflator]])*100</f>
        <v>534.48275862068965</v>
      </c>
      <c r="J19" s="4">
        <f>Table3[[#This Row],[Real_Gov_Rec]]/Table3[[#This Row],[Potential GDP]]</f>
        <v>0.23089802947152652</v>
      </c>
      <c r="K19" s="4">
        <f>((Table3[[#This Row],[Federal Government Current Receipts]]/Table3[[#This Row],[GDP_Deflator]])*100)/Table3[[#This Row],[Real GDP]]</f>
        <v>0.17106264825824138</v>
      </c>
      <c r="L19" s="4">
        <f>((Table3[[#This Row],[Federal Government Current Receipts]]/Table3[[#This Row],[GDP_Deflator]])*100)/Table3[[#This Row],[Potential GDP]]</f>
        <v>0.1710454296661193</v>
      </c>
    </row>
    <row r="20" spans="2:12" x14ac:dyDescent="0.25">
      <c r="B20" s="1">
        <v>19725</v>
      </c>
      <c r="C20" s="5">
        <v>2303.5230000000001</v>
      </c>
      <c r="D20" s="5">
        <v>2332.6</v>
      </c>
      <c r="E20" s="2">
        <v>84.5</v>
      </c>
      <c r="F20" s="2">
        <v>61.6</v>
      </c>
      <c r="G20" s="2">
        <v>16.29</v>
      </c>
      <c r="H20" s="4">
        <f t="shared" si="0"/>
        <v>3.6682941737503812E-2</v>
      </c>
      <c r="I20" s="5">
        <f>(Table3[[#This Row],[Government Current Receipts]]/Table3[[#This Row],[GDP_Deflator]])*100</f>
        <v>518.72314303253529</v>
      </c>
      <c r="J20" s="4">
        <f>Table3[[#This Row],[Real_Gov_Rec]]/Table3[[#This Row],[Potential GDP]]</f>
        <v>0.22237980923970477</v>
      </c>
      <c r="K20" s="4">
        <f>((Table3[[#This Row],[Federal Government Current Receipts]]/Table3[[#This Row],[GDP_Deflator]])*100)/Table3[[#This Row],[Real GDP]]</f>
        <v>0.16415989851328072</v>
      </c>
      <c r="L20" s="4">
        <f>((Table3[[#This Row],[Federal Government Current Receipts]]/Table3[[#This Row],[GDP_Deflator]])*100)/Table3[[#This Row],[Potential GDP]]</f>
        <v>0.16211356507888536</v>
      </c>
    </row>
    <row r="21" spans="2:12" x14ac:dyDescent="0.25">
      <c r="B21" s="1">
        <v>19815</v>
      </c>
      <c r="C21" s="5">
        <v>2306.413</v>
      </c>
      <c r="D21" s="5">
        <v>2349</v>
      </c>
      <c r="E21" s="2">
        <v>84.9</v>
      </c>
      <c r="F21" s="2">
        <v>61.7</v>
      </c>
      <c r="G21" s="2">
        <v>16.300999999999998</v>
      </c>
      <c r="H21" s="4">
        <f t="shared" si="0"/>
        <v>3.6810406462329172E-2</v>
      </c>
      <c r="I21" s="5">
        <f>(Table3[[#This Row],[Government Current Receipts]]/Table3[[#This Row],[GDP_Deflator]])*100</f>
        <v>520.82694313232332</v>
      </c>
      <c r="J21" s="4">
        <f>Table3[[#This Row],[Real_Gov_Rec]]/Table3[[#This Row],[Potential GDP]]</f>
        <v>0.22172283658251313</v>
      </c>
      <c r="K21" s="4">
        <f>((Table3[[#This Row],[Federal Government Current Receipts]]/Table3[[#This Row],[GDP_Deflator]])*100)/Table3[[#This Row],[Real GDP]]</f>
        <v>0.1641095442290576</v>
      </c>
      <c r="L21" s="4">
        <f>((Table3[[#This Row],[Federal Government Current Receipts]]/Table3[[#This Row],[GDP_Deflator]])*100)/Table3[[#This Row],[Potential GDP]]</f>
        <v>0.16113426404170858</v>
      </c>
    </row>
    <row r="22" spans="2:12" x14ac:dyDescent="0.25">
      <c r="B22" s="1">
        <v>19906</v>
      </c>
      <c r="C22" s="5">
        <v>2332.4180000000001</v>
      </c>
      <c r="D22" s="5">
        <v>2364.8000000000002</v>
      </c>
      <c r="E22" s="2">
        <v>85.9</v>
      </c>
      <c r="F22" s="2">
        <v>62.3</v>
      </c>
      <c r="G22" s="2">
        <v>16.326000000000001</v>
      </c>
      <c r="H22" s="4">
        <f t="shared" si="0"/>
        <v>3.682873310015615E-2</v>
      </c>
      <c r="I22" s="5">
        <f>(Table3[[#This Row],[Government Current Receipts]]/Table3[[#This Row],[GDP_Deflator]])*100</f>
        <v>526.15460002450084</v>
      </c>
      <c r="J22" s="4">
        <f>Table3[[#This Row],[Real_Gov_Rec]]/Table3[[#This Row],[Potential GDP]]</f>
        <v>0.22249433356922396</v>
      </c>
      <c r="K22" s="4">
        <f>((Table3[[#This Row],[Federal Government Current Receipts]]/Table3[[#This Row],[GDP_Deflator]])*100)/Table3[[#This Row],[Real GDP]]</f>
        <v>0.16360699582871288</v>
      </c>
      <c r="L22" s="4">
        <f>((Table3[[#This Row],[Federal Government Current Receipts]]/Table3[[#This Row],[GDP_Deflator]])*100)/Table3[[#This Row],[Potential GDP]]</f>
        <v>0.1613666703301822</v>
      </c>
    </row>
    <row r="23" spans="2:12" x14ac:dyDescent="0.25">
      <c r="B23" s="1">
        <v>19998</v>
      </c>
      <c r="C23" s="5">
        <v>2379.125</v>
      </c>
      <c r="D23" s="5">
        <v>2380.4</v>
      </c>
      <c r="E23" s="2">
        <v>88.4</v>
      </c>
      <c r="F23" s="2">
        <v>64.400000000000006</v>
      </c>
      <c r="G23" s="2">
        <v>16.367999999999999</v>
      </c>
      <c r="H23" s="4">
        <f t="shared" si="0"/>
        <v>3.7156517627278937E-2</v>
      </c>
      <c r="I23" s="5">
        <f>(Table3[[#This Row],[Government Current Receipts]]/Table3[[#This Row],[GDP_Deflator]])*100</f>
        <v>540.07820136852399</v>
      </c>
      <c r="J23" s="4">
        <f>Table3[[#This Row],[Real_Gov_Rec]]/Table3[[#This Row],[Potential GDP]]</f>
        <v>0.2268854820066056</v>
      </c>
      <c r="K23" s="4">
        <f>((Table3[[#This Row],[Federal Government Current Receipts]]/Table3[[#This Row],[GDP_Deflator]])*100)/Table3[[#This Row],[Real GDP]]</f>
        <v>0.16537619309036697</v>
      </c>
      <c r="L23" s="4">
        <f>((Table3[[#This Row],[Federal Government Current Receipts]]/Table3[[#This Row],[GDP_Deflator]])*100)/Table3[[#This Row],[Potential GDP]]</f>
        <v>0.16528761358852265</v>
      </c>
    </row>
    <row r="24" spans="2:12" x14ac:dyDescent="0.25">
      <c r="B24" s="1">
        <v>20090</v>
      </c>
      <c r="C24" s="5">
        <v>2447.6570000000002</v>
      </c>
      <c r="D24" s="5">
        <v>2396.4</v>
      </c>
      <c r="E24" s="2">
        <v>93.1</v>
      </c>
      <c r="F24" s="2">
        <v>68.3</v>
      </c>
      <c r="G24" s="2">
        <v>16.446999999999999</v>
      </c>
      <c r="H24" s="4">
        <f t="shared" si="0"/>
        <v>3.8036375194727037E-2</v>
      </c>
      <c r="I24" s="5">
        <f>(Table3[[#This Row],[Government Current Receipts]]/Table3[[#This Row],[GDP_Deflator]])*100</f>
        <v>566.06067975922656</v>
      </c>
      <c r="J24" s="4">
        <f>Table3[[#This Row],[Real_Gov_Rec]]/Table3[[#This Row],[Potential GDP]]</f>
        <v>0.23621293597029985</v>
      </c>
      <c r="K24" s="4">
        <f>((Table3[[#This Row],[Federal Government Current Receipts]]/Table3[[#This Row],[GDP_Deflator]])*100)/Table3[[#This Row],[Real GDP]]</f>
        <v>0.16966155883850045</v>
      </c>
      <c r="L24" s="4">
        <f>((Table3[[#This Row],[Federal Government Current Receipts]]/Table3[[#This Row],[GDP_Deflator]])*100)/Table3[[#This Row],[Potential GDP]]</f>
        <v>0.17329047826822214</v>
      </c>
    </row>
    <row r="25" spans="2:12" x14ac:dyDescent="0.25">
      <c r="B25" s="1">
        <v>20180</v>
      </c>
      <c r="C25" s="5">
        <v>2488.1489999999999</v>
      </c>
      <c r="D25" s="5">
        <v>2412.9</v>
      </c>
      <c r="E25" s="2">
        <v>95.5</v>
      </c>
      <c r="F25" s="2">
        <v>70.3</v>
      </c>
      <c r="G25" s="2">
        <v>16.513000000000002</v>
      </c>
      <c r="H25" s="4">
        <f t="shared" si="0"/>
        <v>3.8381945775755391E-2</v>
      </c>
      <c r="I25" s="5">
        <f>(Table3[[#This Row],[Government Current Receipts]]/Table3[[#This Row],[GDP_Deflator]])*100</f>
        <v>578.33222309695384</v>
      </c>
      <c r="J25" s="4">
        <f>Table3[[#This Row],[Real_Gov_Rec]]/Table3[[#This Row],[Potential GDP]]</f>
        <v>0.23968346102074425</v>
      </c>
      <c r="K25" s="4">
        <f>((Table3[[#This Row],[Federal Government Current Receipts]]/Table3[[#This Row],[GDP_Deflator]])*100)/Table3[[#This Row],[Real GDP]]</f>
        <v>0.17110116243718523</v>
      </c>
      <c r="L25" s="4">
        <f>((Table3[[#This Row],[Federal Government Current Receipts]]/Table3[[#This Row],[GDP_Deflator]])*100)/Table3[[#This Row],[Potential GDP]]</f>
        <v>0.17643714460479917</v>
      </c>
    </row>
    <row r="26" spans="2:12" x14ac:dyDescent="0.25">
      <c r="B26" s="1">
        <v>20271</v>
      </c>
      <c r="C26" s="5">
        <v>2521.3939999999998</v>
      </c>
      <c r="D26" s="5">
        <v>2429.8000000000002</v>
      </c>
      <c r="E26" s="2">
        <v>97.9</v>
      </c>
      <c r="F26" s="2">
        <v>72</v>
      </c>
      <c r="G26" s="2">
        <v>16.635000000000002</v>
      </c>
      <c r="H26" s="4">
        <f t="shared" si="0"/>
        <v>3.8827727836268353E-2</v>
      </c>
      <c r="I26" s="5">
        <f>(Table3[[#This Row],[Government Current Receipts]]/Table3[[#This Row],[GDP_Deflator]])*100</f>
        <v>588.5181845506462</v>
      </c>
      <c r="J26" s="4">
        <f>Table3[[#This Row],[Real_Gov_Rec]]/Table3[[#This Row],[Potential GDP]]</f>
        <v>0.24220848816801635</v>
      </c>
      <c r="K26" s="4">
        <f>((Table3[[#This Row],[Federal Government Current Receipts]]/Table3[[#This Row],[GDP_Deflator]])*100)/Table3[[#This Row],[Real GDP]]</f>
        <v>0.17165994782597585</v>
      </c>
      <c r="L26" s="4">
        <f>((Table3[[#This Row],[Federal Government Current Receipts]]/Table3[[#This Row],[GDP_Deflator]])*100)/Table3[[#This Row],[Potential GDP]]</f>
        <v>0.1781308595311254</v>
      </c>
    </row>
    <row r="27" spans="2:12" x14ac:dyDescent="0.25">
      <c r="B27" s="1">
        <v>20363</v>
      </c>
      <c r="C27" s="5">
        <v>2535.4720000000002</v>
      </c>
      <c r="D27" s="5">
        <v>2447.1999999999998</v>
      </c>
      <c r="E27" s="2">
        <v>100.2</v>
      </c>
      <c r="F27" s="2">
        <v>73.7</v>
      </c>
      <c r="G27" s="2">
        <v>16.800999999999998</v>
      </c>
      <c r="H27" s="4">
        <f t="shared" si="0"/>
        <v>3.9519268996068578E-2</v>
      </c>
      <c r="I27" s="5">
        <f>(Table3[[#This Row],[Government Current Receipts]]/Table3[[#This Row],[GDP_Deflator]])*100</f>
        <v>596.39307184096197</v>
      </c>
      <c r="J27" s="4">
        <f>Table3[[#This Row],[Real_Gov_Rec]]/Table3[[#This Row],[Potential GDP]]</f>
        <v>0.24370426276600279</v>
      </c>
      <c r="K27" s="4">
        <f>((Table3[[#This Row],[Federal Government Current Receipts]]/Table3[[#This Row],[GDP_Deflator]])*100)/Table3[[#This Row],[Real GDP]]</f>
        <v>0.1730109286225035</v>
      </c>
      <c r="L27" s="4">
        <f>((Table3[[#This Row],[Federal Government Current Receipts]]/Table3[[#This Row],[GDP_Deflator]])*100)/Table3[[#This Row],[Potential GDP]]</f>
        <v>0.17925153858138129</v>
      </c>
    </row>
    <row r="28" spans="2:12" x14ac:dyDescent="0.25">
      <c r="B28" s="1">
        <v>20455</v>
      </c>
      <c r="C28" s="5">
        <v>2523.902</v>
      </c>
      <c r="D28" s="5">
        <v>2465.8000000000002</v>
      </c>
      <c r="E28" s="2">
        <v>101.6</v>
      </c>
      <c r="F28" s="2">
        <v>74.2</v>
      </c>
      <c r="G28" s="2">
        <v>16.969000000000001</v>
      </c>
      <c r="H28" s="4">
        <f t="shared" si="0"/>
        <v>4.0255128764904495E-2</v>
      </c>
      <c r="I28" s="5">
        <f>(Table3[[#This Row],[Government Current Receipts]]/Table3[[#This Row],[GDP_Deflator]])*100</f>
        <v>598.73887677529615</v>
      </c>
      <c r="J28" s="4">
        <f>Table3[[#This Row],[Real_Gov_Rec]]/Table3[[#This Row],[Potential GDP]]</f>
        <v>0.24281729125447973</v>
      </c>
      <c r="K28" s="4">
        <f>((Table3[[#This Row],[Federal Government Current Receipts]]/Table3[[#This Row],[GDP_Deflator]])*100)/Table3[[#This Row],[Real GDP]]</f>
        <v>0.17325076774761999</v>
      </c>
      <c r="L28" s="4">
        <f>((Table3[[#This Row],[Federal Government Current Receipts]]/Table3[[#This Row],[GDP_Deflator]])*100)/Table3[[#This Row],[Potential GDP]]</f>
        <v>0.17733310050277945</v>
      </c>
    </row>
    <row r="29" spans="2:12" x14ac:dyDescent="0.25">
      <c r="B29" s="1">
        <v>20546</v>
      </c>
      <c r="C29" s="5">
        <v>2543.752</v>
      </c>
      <c r="D29" s="5">
        <v>2484.8000000000002</v>
      </c>
      <c r="E29" s="2">
        <v>103.6</v>
      </c>
      <c r="F29" s="2">
        <v>75.599999999999994</v>
      </c>
      <c r="G29" s="2">
        <v>17.068000000000001</v>
      </c>
      <c r="H29" s="4">
        <f t="shared" si="0"/>
        <v>4.072724070585497E-2</v>
      </c>
      <c r="I29" s="5">
        <f>(Table3[[#This Row],[Government Current Receipts]]/Table3[[#This Row],[GDP_Deflator]])*100</f>
        <v>606.9838293883289</v>
      </c>
      <c r="J29" s="4">
        <f>Table3[[#This Row],[Real_Gov_Rec]]/Table3[[#This Row],[Potential GDP]]</f>
        <v>0.24427874653425985</v>
      </c>
      <c r="K29" s="4">
        <f>((Table3[[#This Row],[Federal Government Current Receipts]]/Table3[[#This Row],[GDP_Deflator]])*100)/Table3[[#This Row],[Real GDP]]</f>
        <v>0.17412630860628775</v>
      </c>
      <c r="L29" s="4">
        <f>((Table3[[#This Row],[Federal Government Current Receipts]]/Table3[[#This Row],[GDP_Deflator]])*100)/Table3[[#This Row],[Potential GDP]]</f>
        <v>0.17825746368716261</v>
      </c>
    </row>
    <row r="30" spans="2:12" x14ac:dyDescent="0.25">
      <c r="B30" s="1">
        <v>20637</v>
      </c>
      <c r="C30" s="5">
        <v>2540.5549999999998</v>
      </c>
      <c r="D30" s="5">
        <v>2504.3000000000002</v>
      </c>
      <c r="E30" s="2">
        <v>104</v>
      </c>
      <c r="F30" s="2">
        <v>75.400000000000006</v>
      </c>
      <c r="G30" s="2">
        <v>17.286999999999999</v>
      </c>
      <c r="H30" s="4">
        <f t="shared" si="0"/>
        <v>4.0935937226314723E-2</v>
      </c>
      <c r="I30" s="5">
        <f>(Table3[[#This Row],[Government Current Receipts]]/Table3[[#This Row],[GDP_Deflator]])*100</f>
        <v>601.60814484873026</v>
      </c>
      <c r="J30" s="4">
        <f>Table3[[#This Row],[Real_Gov_Rec]]/Table3[[#This Row],[Potential GDP]]</f>
        <v>0.24023006223245227</v>
      </c>
      <c r="K30" s="4">
        <f>((Table3[[#This Row],[Federal Government Current Receipts]]/Table3[[#This Row],[GDP_Deflator]])*100)/Table3[[#This Row],[Real GDP]]</f>
        <v>0.17168134719198347</v>
      </c>
      <c r="L30" s="4">
        <f>((Table3[[#This Row],[Federal Government Current Receipts]]/Table3[[#This Row],[GDP_Deflator]])*100)/Table3[[#This Row],[Potential GDP]]</f>
        <v>0.17416679511852792</v>
      </c>
    </row>
    <row r="31" spans="2:12" x14ac:dyDescent="0.25">
      <c r="B31" s="1">
        <v>20729</v>
      </c>
      <c r="C31" s="5">
        <v>2582.0700000000002</v>
      </c>
      <c r="D31" s="5">
        <v>2524.3000000000002</v>
      </c>
      <c r="E31" s="2">
        <v>107.4</v>
      </c>
      <c r="F31" s="2">
        <v>78.2</v>
      </c>
      <c r="G31" s="2">
        <v>17.353999999999999</v>
      </c>
      <c r="H31" s="4">
        <f t="shared" si="0"/>
        <v>4.1594534617574272E-2</v>
      </c>
      <c r="I31" s="5">
        <f>(Table3[[#This Row],[Government Current Receipts]]/Table3[[#This Row],[GDP_Deflator]])*100</f>
        <v>618.87749222081368</v>
      </c>
      <c r="J31" s="4">
        <f>Table3[[#This Row],[Real_Gov_Rec]]/Table3[[#This Row],[Potential GDP]]</f>
        <v>0.24516796427556695</v>
      </c>
      <c r="K31" s="4">
        <f>((Table3[[#This Row],[Federal Government Current Receipts]]/Table3[[#This Row],[GDP_Deflator]])*100)/Table3[[#This Row],[Real GDP]]</f>
        <v>0.17451756635107324</v>
      </c>
      <c r="L31" s="4">
        <f>((Table3[[#This Row],[Federal Government Current Receipts]]/Table3[[#This Row],[GDP_Deflator]])*100)/Table3[[#This Row],[Potential GDP]]</f>
        <v>0.17851149726582247</v>
      </c>
    </row>
    <row r="32" spans="2:12" x14ac:dyDescent="0.25">
      <c r="B32" s="1">
        <v>20821</v>
      </c>
      <c r="C32" s="5">
        <v>2597.9389999999999</v>
      </c>
      <c r="D32" s="5">
        <v>2544.6</v>
      </c>
      <c r="E32" s="2">
        <v>110.4</v>
      </c>
      <c r="F32" s="2">
        <v>80.400000000000006</v>
      </c>
      <c r="G32" s="2">
        <v>17.597000000000001</v>
      </c>
      <c r="H32" s="4">
        <f t="shared" si="0"/>
        <v>4.2495224098795241E-2</v>
      </c>
      <c r="I32" s="5">
        <f>(Table3[[#This Row],[Government Current Receipts]]/Table3[[#This Row],[GDP_Deflator]])*100</f>
        <v>627.37966698869116</v>
      </c>
      <c r="J32" s="4">
        <f>Table3[[#This Row],[Real_Gov_Rec]]/Table3[[#This Row],[Potential GDP]]</f>
        <v>0.2465533549432882</v>
      </c>
      <c r="K32" s="4">
        <f>((Table3[[#This Row],[Federal Government Current Receipts]]/Table3[[#This Row],[GDP_Deflator]])*100)/Table3[[#This Row],[Real GDP]]</f>
        <v>0.17586866428685233</v>
      </c>
      <c r="L32" s="4">
        <f>((Table3[[#This Row],[Federal Government Current Receipts]]/Table3[[#This Row],[GDP_Deflator]])*100)/Table3[[#This Row],[Potential GDP]]</f>
        <v>0.17955516066522079</v>
      </c>
    </row>
    <row r="33" spans="2:12" x14ac:dyDescent="0.25">
      <c r="B33" s="1">
        <v>20911</v>
      </c>
      <c r="C33" s="5">
        <v>2591.6709999999998</v>
      </c>
      <c r="D33" s="5">
        <v>2565.9</v>
      </c>
      <c r="E33" s="2">
        <v>110.3</v>
      </c>
      <c r="F33" s="2">
        <v>79.900000000000006</v>
      </c>
      <c r="G33" s="2">
        <v>17.716999999999999</v>
      </c>
      <c r="H33" s="4">
        <f t="shared" si="0"/>
        <v>4.2559414370111022E-2</v>
      </c>
      <c r="I33" s="5">
        <f>(Table3[[#This Row],[Government Current Receipts]]/Table3[[#This Row],[GDP_Deflator]])*100</f>
        <v>622.56589716091889</v>
      </c>
      <c r="J33" s="4">
        <f>Table3[[#This Row],[Real_Gov_Rec]]/Table3[[#This Row],[Potential GDP]]</f>
        <v>0.2426306158310608</v>
      </c>
      <c r="K33" s="4">
        <f>((Table3[[#This Row],[Federal Government Current Receipts]]/Table3[[#This Row],[GDP_Deflator]])*100)/Table3[[#This Row],[Real GDP]]</f>
        <v>0.17401100889428903</v>
      </c>
      <c r="L33" s="4">
        <f>((Table3[[#This Row],[Federal Government Current Receipts]]/Table3[[#This Row],[GDP_Deflator]])*100)/Table3[[#This Row],[Potential GDP]]</f>
        <v>0.17575871445967142</v>
      </c>
    </row>
    <row r="34" spans="2:12" x14ac:dyDescent="0.25">
      <c r="B34" s="1">
        <v>21002</v>
      </c>
      <c r="C34" s="5">
        <v>2616.6379999999999</v>
      </c>
      <c r="D34" s="5">
        <v>2587.5</v>
      </c>
      <c r="E34" s="2">
        <v>110.6</v>
      </c>
      <c r="F34" s="2">
        <v>79.900000000000006</v>
      </c>
      <c r="G34" s="2">
        <v>17.824000000000002</v>
      </c>
      <c r="H34" s="4">
        <f t="shared" si="0"/>
        <v>4.2267978986776159E-2</v>
      </c>
      <c r="I34" s="5">
        <f>(Table3[[#This Row],[Government Current Receipts]]/Table3[[#This Row],[GDP_Deflator]])*100</f>
        <v>620.51166965888683</v>
      </c>
      <c r="J34" s="4">
        <f>Table3[[#This Row],[Real_Gov_Rec]]/Table3[[#This Row],[Potential GDP]]</f>
        <v>0.23981127329812052</v>
      </c>
      <c r="K34" s="4">
        <f>((Table3[[#This Row],[Federal Government Current Receipts]]/Table3[[#This Row],[GDP_Deflator]])*100)/Table3[[#This Row],[Real GDP]]</f>
        <v>0.17131601422079457</v>
      </c>
      <c r="L34" s="4">
        <f>((Table3[[#This Row],[Federal Government Current Receipts]]/Table3[[#This Row],[GDP_Deflator]])*100)/Table3[[#This Row],[Potential GDP]]</f>
        <v>0.17324521461591166</v>
      </c>
    </row>
    <row r="35" spans="2:12" x14ac:dyDescent="0.25">
      <c r="B35" s="1">
        <v>21094</v>
      </c>
      <c r="C35" s="5">
        <v>2589.11</v>
      </c>
      <c r="D35" s="5">
        <v>2609.5</v>
      </c>
      <c r="E35" s="2">
        <v>107.9</v>
      </c>
      <c r="F35" s="2">
        <v>77.099999999999994</v>
      </c>
      <c r="G35" s="2">
        <v>17.824999999999999</v>
      </c>
      <c r="H35" s="4">
        <f t="shared" si="0"/>
        <v>4.167455225927056E-2</v>
      </c>
      <c r="I35" s="5">
        <f>(Table3[[#This Row],[Government Current Receipts]]/Table3[[#This Row],[GDP_Deflator]])*100</f>
        <v>605.32959326788227</v>
      </c>
      <c r="J35" s="4">
        <f>Table3[[#This Row],[Real_Gov_Rec]]/Table3[[#This Row],[Potential GDP]]</f>
        <v>0.23197148621110644</v>
      </c>
      <c r="K35" s="4">
        <f>((Table3[[#This Row],[Federal Government Current Receipts]]/Table3[[#This Row],[GDP_Deflator]])*100)/Table3[[#This Row],[Real GDP]]</f>
        <v>0.16706071562234318</v>
      </c>
      <c r="L35" s="4">
        <f>((Table3[[#This Row],[Federal Government Current Receipts]]/Table3[[#This Row],[GDP_Deflator]])*100)/Table3[[#This Row],[Potential GDP]]</f>
        <v>0.16575534371525771</v>
      </c>
    </row>
    <row r="36" spans="2:12" x14ac:dyDescent="0.25">
      <c r="B36" s="1">
        <v>21186</v>
      </c>
      <c r="C36" s="5">
        <v>2519.0189999999998</v>
      </c>
      <c r="D36" s="5">
        <v>2631.7</v>
      </c>
      <c r="E36" s="2">
        <v>104.8</v>
      </c>
      <c r="F36" s="2">
        <v>73.599999999999994</v>
      </c>
      <c r="G36" s="2">
        <v>18.02</v>
      </c>
      <c r="H36" s="4">
        <f t="shared" si="0"/>
        <v>4.1603497234439284E-2</v>
      </c>
      <c r="I36" s="5">
        <f>(Table3[[#This Row],[Government Current Receipts]]/Table3[[#This Row],[GDP_Deflator]])*100</f>
        <v>581.57602663706984</v>
      </c>
      <c r="J36" s="4">
        <f>Table3[[#This Row],[Real_Gov_Rec]]/Table3[[#This Row],[Potential GDP]]</f>
        <v>0.22098872464075309</v>
      </c>
      <c r="K36" s="4">
        <f>((Table3[[#This Row],[Federal Government Current Receipts]]/Table3[[#This Row],[GDP_Deflator]])*100)/Table3[[#This Row],[Real GDP]]</f>
        <v>0.16214052857166397</v>
      </c>
      <c r="L36" s="4">
        <f>((Table3[[#This Row],[Federal Government Current Receipts]]/Table3[[#This Row],[GDP_Deflator]])*100)/Table3[[#This Row],[Potential GDP]]</f>
        <v>0.15519818829732279</v>
      </c>
    </row>
    <row r="37" spans="2:12" x14ac:dyDescent="0.25">
      <c r="B37" s="1">
        <v>21276</v>
      </c>
      <c r="C37" s="5">
        <v>2534.48</v>
      </c>
      <c r="D37" s="5">
        <v>2653.1</v>
      </c>
      <c r="E37" s="2">
        <v>105.1</v>
      </c>
      <c r="F37" s="2">
        <v>73.5</v>
      </c>
      <c r="G37" s="2">
        <v>18.071999999999999</v>
      </c>
      <c r="H37" s="4">
        <f t="shared" si="0"/>
        <v>4.1468072346201187E-2</v>
      </c>
      <c r="I37" s="5">
        <f>(Table3[[#This Row],[Government Current Receipts]]/Table3[[#This Row],[GDP_Deflator]])*100</f>
        <v>581.56263833554669</v>
      </c>
      <c r="J37" s="4">
        <f>Table3[[#This Row],[Real_Gov_Rec]]/Table3[[#This Row],[Potential GDP]]</f>
        <v>0.21920117535545086</v>
      </c>
      <c r="K37" s="4">
        <f>((Table3[[#This Row],[Federal Government Current Receipts]]/Table3[[#This Row],[GDP_Deflator]])*100)/Table3[[#This Row],[Real GDP]]</f>
        <v>0.1604694088349945</v>
      </c>
      <c r="L37" s="4">
        <f>((Table3[[#This Row],[Federal Government Current Receipts]]/Table3[[#This Row],[GDP_Deflator]])*100)/Table3[[#This Row],[Potential GDP]]</f>
        <v>0.1532948276748396</v>
      </c>
    </row>
    <row r="38" spans="2:12" x14ac:dyDescent="0.25">
      <c r="B38" s="1">
        <v>21367</v>
      </c>
      <c r="C38" s="5">
        <v>2593.8670000000002</v>
      </c>
      <c r="D38" s="5">
        <v>2674.7</v>
      </c>
      <c r="E38" s="2">
        <v>109.1</v>
      </c>
      <c r="F38" s="2">
        <v>76.7</v>
      </c>
      <c r="G38" s="2">
        <v>18.186</v>
      </c>
      <c r="H38" s="4">
        <f t="shared" si="0"/>
        <v>4.2060753307706214E-2</v>
      </c>
      <c r="I38" s="5">
        <f>(Table3[[#This Row],[Government Current Receipts]]/Table3[[#This Row],[GDP_Deflator]])*100</f>
        <v>599.91202023534584</v>
      </c>
      <c r="J38" s="4">
        <f>Table3[[#This Row],[Real_Gov_Rec]]/Table3[[#This Row],[Potential GDP]]</f>
        <v>0.22429132995675996</v>
      </c>
      <c r="K38" s="4">
        <f>((Table3[[#This Row],[Federal Government Current Receipts]]/Table3[[#This Row],[GDP_Deflator]])*100)/Table3[[#This Row],[Real GDP]]</f>
        <v>0.16259623057417111</v>
      </c>
      <c r="L38" s="4">
        <f>((Table3[[#This Row],[Federal Government Current Receipts]]/Table3[[#This Row],[GDP_Deflator]])*100)/Table3[[#This Row],[Potential GDP]]</f>
        <v>0.15768235570745637</v>
      </c>
    </row>
    <row r="39" spans="2:12" x14ac:dyDescent="0.25">
      <c r="B39" s="1">
        <v>21459</v>
      </c>
      <c r="C39" s="5">
        <v>2654.348</v>
      </c>
      <c r="D39" s="5">
        <v>2696.3</v>
      </c>
      <c r="E39" s="2">
        <v>113.6</v>
      </c>
      <c r="F39" s="2">
        <v>80.400000000000006</v>
      </c>
      <c r="G39" s="2">
        <v>18.271000000000001</v>
      </c>
      <c r="H39" s="4">
        <f t="shared" si="0"/>
        <v>4.2797703993598425E-2</v>
      </c>
      <c r="I39" s="5">
        <f>(Table3[[#This Row],[Government Current Receipts]]/Table3[[#This Row],[GDP_Deflator]])*100</f>
        <v>621.75031470636532</v>
      </c>
      <c r="J39" s="4">
        <f>Table3[[#This Row],[Real_Gov_Rec]]/Table3[[#This Row],[Potential GDP]]</f>
        <v>0.23059389337475997</v>
      </c>
      <c r="K39" s="4">
        <f>((Table3[[#This Row],[Federal Government Current Receipts]]/Table3[[#This Row],[GDP_Deflator]])*100)/Table3[[#This Row],[Real GDP]]</f>
        <v>0.16578142578582708</v>
      </c>
      <c r="L39" s="4">
        <f>((Table3[[#This Row],[Federal Government Current Receipts]]/Table3[[#This Row],[GDP_Deflator]])*100)/Table3[[#This Row],[Potential GDP]]</f>
        <v>0.16320201608565757</v>
      </c>
    </row>
    <row r="40" spans="2:12" x14ac:dyDescent="0.25">
      <c r="B40" s="1">
        <v>21551</v>
      </c>
      <c r="C40" s="5">
        <v>2708.0360000000001</v>
      </c>
      <c r="D40" s="5">
        <v>2717.8</v>
      </c>
      <c r="E40" s="2">
        <v>119.7</v>
      </c>
      <c r="F40" s="2">
        <v>84.9</v>
      </c>
      <c r="G40" s="2">
        <v>18.297000000000001</v>
      </c>
      <c r="H40" s="4">
        <f t="shared" si="0"/>
        <v>4.4201775751873312E-2</v>
      </c>
      <c r="I40" s="5">
        <f>(Table3[[#This Row],[Government Current Receipts]]/Table3[[#This Row],[GDP_Deflator]])*100</f>
        <v>654.20560747663558</v>
      </c>
      <c r="J40" s="4">
        <f>Table3[[#This Row],[Real_Gov_Rec]]/Table3[[#This Row],[Potential GDP]]</f>
        <v>0.24071146054773548</v>
      </c>
      <c r="K40" s="4">
        <f>((Table3[[#This Row],[Federal Government Current Receipts]]/Table3[[#This Row],[GDP_Deflator]])*100)/Table3[[#This Row],[Real GDP]]</f>
        <v>0.17134576258348427</v>
      </c>
      <c r="L40" s="4">
        <f>((Table3[[#This Row],[Federal Government Current Receipts]]/Table3[[#This Row],[GDP_Deflator]])*100)/Table3[[#This Row],[Potential GDP]]</f>
        <v>0.17073018379701538</v>
      </c>
    </row>
    <row r="41" spans="2:12" x14ac:dyDescent="0.25">
      <c r="B41" s="1">
        <v>21641</v>
      </c>
      <c r="C41" s="5">
        <v>2776.43</v>
      </c>
      <c r="D41" s="5">
        <v>2739.8</v>
      </c>
      <c r="E41" s="2">
        <v>124</v>
      </c>
      <c r="F41" s="2">
        <v>88.6</v>
      </c>
      <c r="G41" s="2">
        <v>18.314</v>
      </c>
      <c r="H41" s="4">
        <f t="shared" si="0"/>
        <v>4.4661669842207444E-2</v>
      </c>
      <c r="I41" s="5">
        <f>(Table3[[#This Row],[Government Current Receipts]]/Table3[[#This Row],[GDP_Deflator]])*100</f>
        <v>677.07764551709079</v>
      </c>
      <c r="J41" s="4">
        <f>Table3[[#This Row],[Real_Gov_Rec]]/Table3[[#This Row],[Potential GDP]]</f>
        <v>0.24712666819369689</v>
      </c>
      <c r="K41" s="4">
        <f>((Table3[[#This Row],[Federal Government Current Receipts]]/Table3[[#This Row],[GDP_Deflator]])*100)/Table3[[#This Row],[Real GDP]]</f>
        <v>0.17424638774582721</v>
      </c>
      <c r="L41" s="4">
        <f>((Table3[[#This Row],[Federal Government Current Receipts]]/Table3[[#This Row],[GDP_Deflator]])*100)/Table3[[#This Row],[Potential GDP]]</f>
        <v>0.17657599033839952</v>
      </c>
    </row>
    <row r="42" spans="2:12" x14ac:dyDescent="0.25">
      <c r="B42" s="1">
        <v>21732</v>
      </c>
      <c r="C42" s="5">
        <v>2773.1190000000001</v>
      </c>
      <c r="D42" s="5">
        <v>2762.6</v>
      </c>
      <c r="E42" s="2">
        <v>123.4</v>
      </c>
      <c r="F42" s="2">
        <v>86.8</v>
      </c>
      <c r="G42" s="2">
        <v>18.366</v>
      </c>
      <c r="H42" s="4">
        <f t="shared" si="0"/>
        <v>4.4498631324512219E-2</v>
      </c>
      <c r="I42" s="5">
        <f>(Table3[[#This Row],[Government Current Receipts]]/Table3[[#This Row],[GDP_Deflator]])*100</f>
        <v>671.89371665033218</v>
      </c>
      <c r="J42" s="4">
        <f>Table3[[#This Row],[Real_Gov_Rec]]/Table3[[#This Row],[Potential GDP]]</f>
        <v>0.24321064093619496</v>
      </c>
      <c r="K42" s="4">
        <f>((Table3[[#This Row],[Federal Government Current Receipts]]/Table3[[#This Row],[GDP_Deflator]])*100)/Table3[[#This Row],[Real GDP]]</f>
        <v>0.17042630915697674</v>
      </c>
      <c r="L42" s="4">
        <f>((Table3[[#This Row],[Federal Government Current Receipts]]/Table3[[#This Row],[GDP_Deflator]])*100)/Table3[[#This Row],[Potential GDP]]</f>
        <v>0.17107523203615657</v>
      </c>
    </row>
    <row r="43" spans="2:12" x14ac:dyDescent="0.25">
      <c r="B43" s="1">
        <v>21824</v>
      </c>
      <c r="C43" s="5">
        <v>2782.8270000000002</v>
      </c>
      <c r="D43" s="5">
        <v>2786.3</v>
      </c>
      <c r="E43" s="2">
        <v>124.8</v>
      </c>
      <c r="F43" s="2">
        <v>87.5</v>
      </c>
      <c r="G43" s="2">
        <v>18.443000000000001</v>
      </c>
      <c r="H43" s="4">
        <f t="shared" si="0"/>
        <v>4.4846481653369033E-2</v>
      </c>
      <c r="I43" s="5">
        <f>(Table3[[#This Row],[Government Current Receipts]]/Table3[[#This Row],[GDP_Deflator]])*100</f>
        <v>676.67949899690939</v>
      </c>
      <c r="J43" s="4">
        <f>Table3[[#This Row],[Real_Gov_Rec]]/Table3[[#This Row],[Potential GDP]]</f>
        <v>0.24285952661124408</v>
      </c>
      <c r="K43" s="4">
        <f>((Table3[[#This Row],[Federal Government Current Receipts]]/Table3[[#This Row],[GDP_Deflator]])*100)/Table3[[#This Row],[Real GDP]]</f>
        <v>0.17048661123729933</v>
      </c>
      <c r="L43" s="4">
        <f>((Table3[[#This Row],[Federal Government Current Receipts]]/Table3[[#This Row],[GDP_Deflator]])*100)/Table3[[#This Row],[Potential GDP]]</f>
        <v>0.17027410719938987</v>
      </c>
    </row>
    <row r="44" spans="2:12" x14ac:dyDescent="0.25">
      <c r="B44" s="1">
        <v>21916</v>
      </c>
      <c r="C44" s="5">
        <v>2845.268</v>
      </c>
      <c r="D44" s="5">
        <v>2811.9</v>
      </c>
      <c r="E44" s="2">
        <v>135</v>
      </c>
      <c r="F44" s="2">
        <v>95.6</v>
      </c>
      <c r="G44" s="2">
        <v>18.521000000000001</v>
      </c>
      <c r="H44" s="4">
        <f t="shared" si="0"/>
        <v>4.7447200052859698E-2</v>
      </c>
      <c r="I44" s="5">
        <f>(Table3[[#This Row],[Government Current Receipts]]/Table3[[#This Row],[GDP_Deflator]])*100</f>
        <v>728.90232708817018</v>
      </c>
      <c r="J44" s="4">
        <f>Table3[[#This Row],[Real_Gov_Rec]]/Table3[[#This Row],[Potential GDP]]</f>
        <v>0.25922057224231665</v>
      </c>
      <c r="K44" s="4">
        <f>((Table3[[#This Row],[Federal Government Current Receipts]]/Table3[[#This Row],[GDP_Deflator]])*100)/Table3[[#This Row],[Real GDP]]</f>
        <v>0.18141378355513907</v>
      </c>
      <c r="L44" s="4">
        <f>((Table3[[#This Row],[Federal Government Current Receipts]]/Table3[[#This Row],[GDP_Deflator]])*100)/Table3[[#This Row],[Potential GDP]]</f>
        <v>0.18356656819529979</v>
      </c>
    </row>
    <row r="45" spans="2:12" x14ac:dyDescent="0.25">
      <c r="B45" s="1">
        <v>22007</v>
      </c>
      <c r="C45" s="5">
        <v>2831.971</v>
      </c>
      <c r="D45" s="5">
        <v>2838.9</v>
      </c>
      <c r="E45" s="2">
        <v>134.5</v>
      </c>
      <c r="F45" s="2">
        <v>94.3</v>
      </c>
      <c r="G45" s="2">
        <v>18.579000000000001</v>
      </c>
      <c r="H45" s="4">
        <f t="shared" si="0"/>
        <v>4.749342419113755E-2</v>
      </c>
      <c r="I45" s="5">
        <f>(Table3[[#This Row],[Government Current Receipts]]/Table3[[#This Row],[GDP_Deflator]])*100</f>
        <v>723.93562624468484</v>
      </c>
      <c r="J45" s="4">
        <f>Table3[[#This Row],[Real_Gov_Rec]]/Table3[[#This Row],[Potential GDP]]</f>
        <v>0.25500568045534705</v>
      </c>
      <c r="K45" s="4">
        <f>((Table3[[#This Row],[Federal Government Current Receipts]]/Table3[[#This Row],[GDP_Deflator]])*100)/Table3[[#This Row],[Real GDP]]</f>
        <v>0.17922581181912708</v>
      </c>
      <c r="L45" s="4">
        <f>((Table3[[#This Row],[Federal Government Current Receipts]]/Table3[[#This Row],[GDP_Deflator]])*100)/Table3[[#This Row],[Potential GDP]]</f>
        <v>0.17878836927092365</v>
      </c>
    </row>
    <row r="46" spans="2:12" x14ac:dyDescent="0.25">
      <c r="B46" s="1">
        <v>22098</v>
      </c>
      <c r="C46" s="5">
        <v>2836.5990000000002</v>
      </c>
      <c r="D46" s="5">
        <v>2866.9</v>
      </c>
      <c r="E46" s="2">
        <v>134.5</v>
      </c>
      <c r="F46" s="2">
        <v>93.7</v>
      </c>
      <c r="G46" s="2">
        <v>18.648</v>
      </c>
      <c r="H46" s="4">
        <f t="shared" si="0"/>
        <v>4.7415937183930473E-2</v>
      </c>
      <c r="I46" s="5">
        <f>(Table3[[#This Row],[Government Current Receipts]]/Table3[[#This Row],[GDP_Deflator]])*100</f>
        <v>721.25697125697127</v>
      </c>
      <c r="J46" s="4">
        <f>Table3[[#This Row],[Real_Gov_Rec]]/Table3[[#This Row],[Potential GDP]]</f>
        <v>0.2515807915368416</v>
      </c>
      <c r="K46" s="4">
        <f>((Table3[[#This Row],[Federal Government Current Receipts]]/Table3[[#This Row],[GDP_Deflator]])*100)/Table3[[#This Row],[Real GDP]]</f>
        <v>0.17713704068384442</v>
      </c>
      <c r="L46" s="4">
        <f>((Table3[[#This Row],[Federal Government Current Receipts]]/Table3[[#This Row],[GDP_Deflator]])*100)/Table3[[#This Row],[Potential GDP]]</f>
        <v>0.17526483395540562</v>
      </c>
    </row>
    <row r="47" spans="2:12" x14ac:dyDescent="0.25">
      <c r="B47" s="1">
        <v>22190</v>
      </c>
      <c r="C47" s="5">
        <v>2800.2240000000002</v>
      </c>
      <c r="D47" s="5">
        <v>2895.7</v>
      </c>
      <c r="E47" s="2">
        <v>133.6</v>
      </c>
      <c r="F47" s="2">
        <v>92.2</v>
      </c>
      <c r="G47" s="2">
        <v>18.7</v>
      </c>
      <c r="H47" s="4">
        <f t="shared" si="0"/>
        <v>4.7710468876775568E-2</v>
      </c>
      <c r="I47" s="5">
        <f>(Table3[[#This Row],[Government Current Receipts]]/Table3[[#This Row],[GDP_Deflator]])*100</f>
        <v>714.43850267379685</v>
      </c>
      <c r="J47" s="4">
        <f>Table3[[#This Row],[Real_Gov_Rec]]/Table3[[#This Row],[Potential GDP]]</f>
        <v>0.24672393641392301</v>
      </c>
      <c r="K47" s="4">
        <f>((Table3[[#This Row],[Federal Government Current Receipts]]/Table3[[#This Row],[GDP_Deflator]])*100)/Table3[[#This Row],[Real GDP]]</f>
        <v>0.17607453130258363</v>
      </c>
      <c r="L47" s="4">
        <f>((Table3[[#This Row],[Federal Government Current Receipts]]/Table3[[#This Row],[GDP_Deflator]])*100)/Table3[[#This Row],[Potential GDP]]</f>
        <v>0.17026906390242291</v>
      </c>
    </row>
    <row r="48" spans="2:12" x14ac:dyDescent="0.25">
      <c r="B48" s="1">
        <v>22282</v>
      </c>
      <c r="C48" s="5">
        <v>2816.8580000000002</v>
      </c>
      <c r="D48" s="5">
        <v>2925</v>
      </c>
      <c r="E48" s="2">
        <v>134.4</v>
      </c>
      <c r="F48" s="2">
        <v>92.2</v>
      </c>
      <c r="G48" s="2">
        <v>18.742999999999999</v>
      </c>
      <c r="H48" s="4">
        <f t="shared" si="0"/>
        <v>4.7712735253250253E-2</v>
      </c>
      <c r="I48" s="5">
        <f>(Table3[[#This Row],[Government Current Receipts]]/Table3[[#This Row],[GDP_Deflator]])*100</f>
        <v>717.06770527663673</v>
      </c>
      <c r="J48" s="4">
        <f>Table3[[#This Row],[Real_Gov_Rec]]/Table3[[#This Row],[Potential GDP]]</f>
        <v>0.24515135223132881</v>
      </c>
      <c r="K48" s="4">
        <f>((Table3[[#This Row],[Federal Government Current Receipts]]/Table3[[#This Row],[GDP_Deflator]])*100)/Table3[[#This Row],[Real GDP]]</f>
        <v>0.17463321982864372</v>
      </c>
      <c r="L48" s="4">
        <f>((Table3[[#This Row],[Federal Government Current Receipts]]/Table3[[#This Row],[GDP_Deflator]])*100)/Table3[[#This Row],[Potential GDP]]</f>
        <v>0.16817674609917049</v>
      </c>
    </row>
    <row r="49" spans="2:12" x14ac:dyDescent="0.25">
      <c r="B49" s="1">
        <v>22372</v>
      </c>
      <c r="C49" s="5">
        <v>2869.5540000000001</v>
      </c>
      <c r="D49" s="5">
        <v>2954.6</v>
      </c>
      <c r="E49" s="2">
        <v>137.19999999999999</v>
      </c>
      <c r="F49" s="2">
        <v>94.2</v>
      </c>
      <c r="G49" s="2">
        <v>18.785</v>
      </c>
      <c r="H49" s="4">
        <f t="shared" si="0"/>
        <v>4.7812308114780204E-2</v>
      </c>
      <c r="I49" s="5">
        <f>(Table3[[#This Row],[Government Current Receipts]]/Table3[[#This Row],[GDP_Deflator]])*100</f>
        <v>730.36997604471651</v>
      </c>
      <c r="J49" s="4">
        <f>Table3[[#This Row],[Real_Gov_Rec]]/Table3[[#This Row],[Potential GDP]]</f>
        <v>0.24719758209054238</v>
      </c>
      <c r="K49" s="4">
        <f>((Table3[[#This Row],[Federal Government Current Receipts]]/Table3[[#This Row],[GDP_Deflator]])*100)/Table3[[#This Row],[Real GDP]]</f>
        <v>0.1747532661834855</v>
      </c>
      <c r="L49" s="4">
        <f>((Table3[[#This Row],[Federal Government Current Receipts]]/Table3[[#This Row],[GDP_Deflator]])*100)/Table3[[#This Row],[Potential GDP]]</f>
        <v>0.16972312123126163</v>
      </c>
    </row>
    <row r="50" spans="2:12" x14ac:dyDescent="0.25">
      <c r="B50" s="1">
        <v>22463</v>
      </c>
      <c r="C50" s="5">
        <v>2915.9290000000001</v>
      </c>
      <c r="D50" s="5">
        <v>2984.6</v>
      </c>
      <c r="E50" s="2">
        <v>140</v>
      </c>
      <c r="F50" s="2">
        <v>96</v>
      </c>
      <c r="G50" s="2">
        <v>18.843</v>
      </c>
      <c r="H50" s="4">
        <f t="shared" si="0"/>
        <v>4.8012142956841537E-2</v>
      </c>
      <c r="I50" s="5">
        <f>(Table3[[#This Row],[Government Current Receipts]]/Table3[[#This Row],[GDP_Deflator]])*100</f>
        <v>742.98147853314219</v>
      </c>
      <c r="J50" s="4">
        <f>Table3[[#This Row],[Real_Gov_Rec]]/Table3[[#This Row],[Potential GDP]]</f>
        <v>0.2489383765104678</v>
      </c>
      <c r="K50" s="4">
        <f>((Table3[[#This Row],[Federal Government Current Receipts]]/Table3[[#This Row],[GDP_Deflator]])*100)/Table3[[#This Row],[Real GDP]]</f>
        <v>0.17472065124058148</v>
      </c>
      <c r="L50" s="4">
        <f>((Table3[[#This Row],[Federal Government Current Receipts]]/Table3[[#This Row],[GDP_Deflator]])*100)/Table3[[#This Row],[Potential GDP]]</f>
        <v>0.17070060103574936</v>
      </c>
    </row>
    <row r="51" spans="2:12" x14ac:dyDescent="0.25">
      <c r="B51" s="1">
        <v>22555</v>
      </c>
      <c r="C51" s="5">
        <v>2975.288</v>
      </c>
      <c r="D51" s="5">
        <v>3015</v>
      </c>
      <c r="E51" s="2">
        <v>144.5</v>
      </c>
      <c r="F51" s="2">
        <v>99.6</v>
      </c>
      <c r="G51" s="2">
        <v>18.908000000000001</v>
      </c>
      <c r="H51" s="4">
        <f t="shared" si="0"/>
        <v>4.8566726985757348E-2</v>
      </c>
      <c r="I51" s="5">
        <f>(Table3[[#This Row],[Government Current Receipts]]/Table3[[#This Row],[GDP_Deflator]])*100</f>
        <v>764.2267823143643</v>
      </c>
      <c r="J51" s="4">
        <f>Table3[[#This Row],[Real_Gov_Rec]]/Table3[[#This Row],[Potential GDP]]</f>
        <v>0.25347488633975601</v>
      </c>
      <c r="K51" s="4">
        <f>((Table3[[#This Row],[Federal Government Current Receipts]]/Table3[[#This Row],[GDP_Deflator]])*100)/Table3[[#This Row],[Real GDP]]</f>
        <v>0.17704543536546771</v>
      </c>
      <c r="L51" s="4">
        <f>((Table3[[#This Row],[Federal Government Current Receipts]]/Table3[[#This Row],[GDP_Deflator]])*100)/Table3[[#This Row],[Potential GDP]]</f>
        <v>0.17471348567086292</v>
      </c>
    </row>
    <row r="52" spans="2:12" x14ac:dyDescent="0.25">
      <c r="B52" s="1">
        <v>22647</v>
      </c>
      <c r="C52" s="5">
        <v>3028.654</v>
      </c>
      <c r="D52" s="5">
        <v>3045.4</v>
      </c>
      <c r="E52" s="2">
        <v>146.80000000000001</v>
      </c>
      <c r="F52" s="2">
        <v>101</v>
      </c>
      <c r="G52" s="2">
        <v>19.02</v>
      </c>
      <c r="H52" s="4">
        <f t="shared" si="0"/>
        <v>4.8470376609543384E-2</v>
      </c>
      <c r="I52" s="5">
        <f>(Table3[[#This Row],[Government Current Receipts]]/Table3[[#This Row],[GDP_Deflator]])*100</f>
        <v>771.81913774973725</v>
      </c>
      <c r="J52" s="4">
        <f>Table3[[#This Row],[Real_Gov_Rec]]/Table3[[#This Row],[Potential GDP]]</f>
        <v>0.25343768889135654</v>
      </c>
      <c r="K52" s="4">
        <f>((Table3[[#This Row],[Federal Government Current Receipts]]/Table3[[#This Row],[GDP_Deflator]])*100)/Table3[[#This Row],[Real GDP]]</f>
        <v>0.17533200523054326</v>
      </c>
      <c r="L52" s="4">
        <f>((Table3[[#This Row],[Federal Government Current Receipts]]/Table3[[#This Row],[GDP_Deflator]])*100)/Table3[[#This Row],[Potential GDP]]</f>
        <v>0.17436789222089244</v>
      </c>
    </row>
    <row r="53" spans="2:12" x14ac:dyDescent="0.25">
      <c r="B53" s="1">
        <v>22737</v>
      </c>
      <c r="C53" s="5">
        <v>3062.0940000000001</v>
      </c>
      <c r="D53" s="5">
        <v>3076.2</v>
      </c>
      <c r="E53" s="2">
        <v>149.1</v>
      </c>
      <c r="F53" s="2">
        <v>102.5</v>
      </c>
      <c r="G53" s="2">
        <v>19.047000000000001</v>
      </c>
      <c r="H53" s="4">
        <f t="shared" si="0"/>
        <v>4.8692169476181983E-2</v>
      </c>
      <c r="I53" s="5">
        <f>(Table3[[#This Row],[Government Current Receipts]]/Table3[[#This Row],[GDP_Deflator]])*100</f>
        <v>782.80044101433293</v>
      </c>
      <c r="J53" s="4">
        <f>Table3[[#This Row],[Real_Gov_Rec]]/Table3[[#This Row],[Potential GDP]]</f>
        <v>0.25446994376644333</v>
      </c>
      <c r="K53" s="4">
        <f>((Table3[[#This Row],[Federal Government Current Receipts]]/Table3[[#This Row],[GDP_Deflator]])*100)/Table3[[#This Row],[Real GDP]]</f>
        <v>0.17574329515387607</v>
      </c>
      <c r="L53" s="4">
        <f>((Table3[[#This Row],[Federal Government Current Receipts]]/Table3[[#This Row],[GDP_Deflator]])*100)/Table3[[#This Row],[Potential GDP]]</f>
        <v>0.1749374194236113</v>
      </c>
    </row>
    <row r="54" spans="2:12" x14ac:dyDescent="0.25">
      <c r="B54" s="1">
        <v>22828</v>
      </c>
      <c r="C54" s="5">
        <v>3090.4079999999999</v>
      </c>
      <c r="D54" s="5">
        <v>3107.5</v>
      </c>
      <c r="E54" s="2">
        <v>152.19999999999999</v>
      </c>
      <c r="F54" s="2">
        <v>104.9</v>
      </c>
      <c r="G54" s="2">
        <v>19.091999999999999</v>
      </c>
      <c r="H54" s="4">
        <f t="shared" si="0"/>
        <v>4.9249160628628968E-2</v>
      </c>
      <c r="I54" s="5">
        <f>(Table3[[#This Row],[Government Current Receipts]]/Table3[[#This Row],[GDP_Deflator]])*100</f>
        <v>797.19254137858786</v>
      </c>
      <c r="J54" s="4">
        <f>Table3[[#This Row],[Real_Gov_Rec]]/Table3[[#This Row],[Potential GDP]]</f>
        <v>0.25653822731410714</v>
      </c>
      <c r="K54" s="4">
        <f>((Table3[[#This Row],[Federal Government Current Receipts]]/Table3[[#This Row],[GDP_Deflator]])*100)/Table3[[#This Row],[Real GDP]]</f>
        <v>0.17779037383764221</v>
      </c>
      <c r="L54" s="4">
        <f>((Table3[[#This Row],[Federal Government Current Receipts]]/Table3[[#This Row],[GDP_Deflator]])*100)/Table3[[#This Row],[Potential GDP]]</f>
        <v>0.17681248387154955</v>
      </c>
    </row>
    <row r="55" spans="2:12" x14ac:dyDescent="0.25">
      <c r="B55" s="1">
        <v>22920</v>
      </c>
      <c r="C55" s="5">
        <v>3097.9169999999999</v>
      </c>
      <c r="D55" s="5">
        <v>3139.2</v>
      </c>
      <c r="E55" s="2">
        <v>154.19999999999999</v>
      </c>
      <c r="F55" s="2">
        <v>106.1</v>
      </c>
      <c r="G55" s="2">
        <v>19.152000000000001</v>
      </c>
      <c r="H55" s="4">
        <f t="shared" si="0"/>
        <v>4.9775381328809001E-2</v>
      </c>
      <c r="I55" s="5">
        <f>(Table3[[#This Row],[Government Current Receipts]]/Table3[[#This Row],[GDP_Deflator]])*100</f>
        <v>805.13784461152864</v>
      </c>
      <c r="J55" s="4">
        <f>Table3[[#This Row],[Real_Gov_Rec]]/Table3[[#This Row],[Potential GDP]]</f>
        <v>0.25647867119378465</v>
      </c>
      <c r="K55" s="4">
        <f>((Table3[[#This Row],[Federal Government Current Receipts]]/Table3[[#This Row],[GDP_Deflator]])*100)/Table3[[#This Row],[Real GDP]]</f>
        <v>0.17882633379637197</v>
      </c>
      <c r="L55" s="4">
        <f>((Table3[[#This Row],[Federal Government Current Receipts]]/Table3[[#This Row],[GDP_Deflator]])*100)/Table3[[#This Row],[Potential GDP]]</f>
        <v>0.17647462395370006</v>
      </c>
    </row>
    <row r="56" spans="2:12" x14ac:dyDescent="0.25">
      <c r="B56" s="1">
        <v>23012</v>
      </c>
      <c r="C56" s="5">
        <v>3138.4070000000002</v>
      </c>
      <c r="D56" s="5">
        <v>3171.6</v>
      </c>
      <c r="E56" s="2">
        <v>158</v>
      </c>
      <c r="F56" s="2">
        <v>109.1</v>
      </c>
      <c r="G56" s="2">
        <v>19.196000000000002</v>
      </c>
      <c r="H56" s="4">
        <f t="shared" si="0"/>
        <v>5.0344012105504481E-2</v>
      </c>
      <c r="I56" s="5">
        <f>(Table3[[#This Row],[Government Current Receipts]]/Table3[[#This Row],[GDP_Deflator]])*100</f>
        <v>823.08814336320074</v>
      </c>
      <c r="J56" s="4">
        <f>Table3[[#This Row],[Real_Gov_Rec]]/Table3[[#This Row],[Potential GDP]]</f>
        <v>0.25951826944230066</v>
      </c>
      <c r="K56" s="4">
        <f>((Table3[[#This Row],[Federal Government Current Receipts]]/Table3[[#This Row],[GDP_Deflator]])*100)/Table3[[#This Row],[Real GDP]]</f>
        <v>0.18109428522524929</v>
      </c>
      <c r="L56" s="4">
        <f>((Table3[[#This Row],[Federal Government Current Receipts]]/Table3[[#This Row],[GDP_Deflator]])*100)/Table3[[#This Row],[Potential GDP]]</f>
        <v>0.17919900757060125</v>
      </c>
    </row>
    <row r="57" spans="2:12" x14ac:dyDescent="0.25">
      <c r="B57" s="1">
        <v>23102</v>
      </c>
      <c r="C57" s="5">
        <v>3177.7330000000002</v>
      </c>
      <c r="D57" s="5">
        <v>3204.2</v>
      </c>
      <c r="E57" s="2">
        <v>161.19999999999999</v>
      </c>
      <c r="F57" s="2">
        <v>111.4</v>
      </c>
      <c r="G57" s="2">
        <v>19.233000000000001</v>
      </c>
      <c r="H57" s="4">
        <f t="shared" si="0"/>
        <v>5.0727987530733383E-2</v>
      </c>
      <c r="I57" s="5">
        <f>(Table3[[#This Row],[Government Current Receipts]]/Table3[[#This Row],[GDP_Deflator]])*100</f>
        <v>838.14277543804906</v>
      </c>
      <c r="J57" s="4">
        <f>Table3[[#This Row],[Real_Gov_Rec]]/Table3[[#This Row],[Potential GDP]]</f>
        <v>0.26157629843269742</v>
      </c>
      <c r="K57" s="4">
        <f>((Table3[[#This Row],[Federal Government Current Receipts]]/Table3[[#This Row],[GDP_Deflator]])*100)/Table3[[#This Row],[Real GDP]]</f>
        <v>0.18227233418096725</v>
      </c>
      <c r="L57" s="4">
        <f>((Table3[[#This Row],[Federal Government Current Receipts]]/Table3[[#This Row],[GDP_Deflator]])*100)/Table3[[#This Row],[Potential GDP]]</f>
        <v>0.18076674717991625</v>
      </c>
    </row>
    <row r="58" spans="2:12" x14ac:dyDescent="0.25">
      <c r="B58" s="1">
        <v>23193</v>
      </c>
      <c r="C58" s="5">
        <v>3237.567</v>
      </c>
      <c r="D58" s="5">
        <v>3237.2</v>
      </c>
      <c r="E58" s="2">
        <v>163.6</v>
      </c>
      <c r="F58" s="2">
        <v>112.5</v>
      </c>
      <c r="G58" s="2">
        <v>19.271999999999998</v>
      </c>
      <c r="H58" s="4">
        <f t="shared" si="0"/>
        <v>5.0531772778756388E-2</v>
      </c>
      <c r="I58" s="5">
        <f>(Table3[[#This Row],[Government Current Receipts]]/Table3[[#This Row],[GDP_Deflator]])*100</f>
        <v>848.89995848899957</v>
      </c>
      <c r="J58" s="4">
        <f>Table3[[#This Row],[Real_Gov_Rec]]/Table3[[#This Row],[Potential GDP]]</f>
        <v>0.26223278094927704</v>
      </c>
      <c r="K58" s="4">
        <f>((Table3[[#This Row],[Federal Government Current Receipts]]/Table3[[#This Row],[GDP_Deflator]])*100)/Table3[[#This Row],[Real GDP]]</f>
        <v>0.18030466808485648</v>
      </c>
      <c r="L58" s="4">
        <f>((Table3[[#This Row],[Federal Government Current Receipts]]/Table3[[#This Row],[GDP_Deflator]])*100)/Table3[[#This Row],[Potential GDP]]</f>
        <v>0.18032510914910557</v>
      </c>
    </row>
    <row r="59" spans="2:12" x14ac:dyDescent="0.25">
      <c r="B59" s="1">
        <v>23285</v>
      </c>
      <c r="C59" s="5">
        <v>3262.18</v>
      </c>
      <c r="D59" s="5">
        <v>3270.7</v>
      </c>
      <c r="E59" s="2">
        <v>166</v>
      </c>
      <c r="F59" s="2">
        <v>114.1</v>
      </c>
      <c r="G59" s="2">
        <v>19.417999999999999</v>
      </c>
      <c r="H59" s="4">
        <f t="shared" si="0"/>
        <v>5.088621719218437E-2</v>
      </c>
      <c r="I59" s="5">
        <f>(Table3[[#This Row],[Government Current Receipts]]/Table3[[#This Row],[GDP_Deflator]])*100</f>
        <v>854.87691832320536</v>
      </c>
      <c r="J59" s="4">
        <f>Table3[[#This Row],[Real_Gov_Rec]]/Table3[[#This Row],[Potential GDP]]</f>
        <v>0.26137429856703626</v>
      </c>
      <c r="K59" s="4">
        <f>((Table3[[#This Row],[Federal Government Current Receipts]]/Table3[[#This Row],[GDP_Deflator]])*100)/Table3[[#This Row],[Real GDP]]</f>
        <v>0.18012468190699463</v>
      </c>
      <c r="L59" s="4">
        <f>((Table3[[#This Row],[Federal Government Current Receipts]]/Table3[[#This Row],[GDP_Deflator]])*100)/Table3[[#This Row],[Potential GDP]]</f>
        <v>0.17965546666565557</v>
      </c>
    </row>
    <row r="60" spans="2:12" x14ac:dyDescent="0.25">
      <c r="B60" s="1">
        <v>23377</v>
      </c>
      <c r="C60" s="5">
        <v>3335.3969999999999</v>
      </c>
      <c r="D60" s="5">
        <v>3304.4</v>
      </c>
      <c r="E60" s="2">
        <v>165.9</v>
      </c>
      <c r="F60" s="2">
        <v>112.7</v>
      </c>
      <c r="G60" s="2">
        <v>19.477</v>
      </c>
      <c r="H60" s="4">
        <f t="shared" si="0"/>
        <v>4.9739206457282296E-2</v>
      </c>
      <c r="I60" s="5">
        <f>(Table3[[#This Row],[Government Current Receipts]]/Table3[[#This Row],[GDP_Deflator]])*100</f>
        <v>851.77388714894494</v>
      </c>
      <c r="J60" s="4">
        <f>Table3[[#This Row],[Real_Gov_Rec]]/Table3[[#This Row],[Potential GDP]]</f>
        <v>0.25776960632760709</v>
      </c>
      <c r="K60" s="4">
        <f>((Table3[[#This Row],[Federal Government Current Receipts]]/Table3[[#This Row],[GDP_Deflator]])*100)/Table3[[#This Row],[Real GDP]]</f>
        <v>0.17348195913046957</v>
      </c>
      <c r="L60" s="4">
        <f>((Table3[[#This Row],[Federal Government Current Receipts]]/Table3[[#This Row],[GDP_Deflator]])*100)/Table3[[#This Row],[Potential GDP]]</f>
        <v>0.17510931062761495</v>
      </c>
    </row>
    <row r="61" spans="2:12" x14ac:dyDescent="0.25">
      <c r="B61" s="1">
        <v>23468</v>
      </c>
      <c r="C61" s="5">
        <v>3373.7049999999999</v>
      </c>
      <c r="D61" s="5">
        <v>3338.5</v>
      </c>
      <c r="E61" s="2">
        <v>163.30000000000001</v>
      </c>
      <c r="F61" s="2">
        <v>109.1</v>
      </c>
      <c r="G61" s="2">
        <v>19.529</v>
      </c>
      <c r="H61" s="4">
        <f t="shared" si="0"/>
        <v>4.8403757886359366E-2</v>
      </c>
      <c r="I61" s="5">
        <f>(Table3[[#This Row],[Government Current Receipts]]/Table3[[#This Row],[GDP_Deflator]])*100</f>
        <v>836.19232935634193</v>
      </c>
      <c r="J61" s="4">
        <f>Table3[[#This Row],[Real_Gov_Rec]]/Table3[[#This Row],[Potential GDP]]</f>
        <v>0.25046947112665624</v>
      </c>
      <c r="K61" s="4">
        <f>((Table3[[#This Row],[Federal Government Current Receipts]]/Table3[[#This Row],[GDP_Deflator]])*100)/Table3[[#This Row],[Real GDP]]</f>
        <v>0.16559134755775945</v>
      </c>
      <c r="L61" s="4">
        <f>((Table3[[#This Row],[Federal Government Current Receipts]]/Table3[[#This Row],[GDP_Deflator]])*100)/Table3[[#This Row],[Potential GDP]]</f>
        <v>0.16733753398602691</v>
      </c>
    </row>
    <row r="62" spans="2:12" x14ac:dyDescent="0.25">
      <c r="B62" s="1">
        <v>23559</v>
      </c>
      <c r="C62" s="5">
        <v>3419.5479999999998</v>
      </c>
      <c r="D62" s="5">
        <v>3373.1</v>
      </c>
      <c r="E62" s="2">
        <v>167.3</v>
      </c>
      <c r="F62" s="2">
        <v>111.8</v>
      </c>
      <c r="G62" s="2">
        <v>19.606999999999999</v>
      </c>
      <c r="H62" s="4">
        <f t="shared" si="0"/>
        <v>4.8924594712517568E-2</v>
      </c>
      <c r="I62" s="5">
        <f>(Table3[[#This Row],[Government Current Receipts]]/Table3[[#This Row],[GDP_Deflator]])*100</f>
        <v>853.26669046769007</v>
      </c>
      <c r="J62" s="4">
        <f>Table3[[#This Row],[Real_Gov_Rec]]/Table3[[#This Row],[Potential GDP]]</f>
        <v>0.2529621684704545</v>
      </c>
      <c r="K62" s="4">
        <f>((Table3[[#This Row],[Federal Government Current Receipts]]/Table3[[#This Row],[GDP_Deflator]])*100)/Table3[[#This Row],[Real GDP]]</f>
        <v>0.16674850559030263</v>
      </c>
      <c r="L62" s="4">
        <f>((Table3[[#This Row],[Federal Government Current Receipts]]/Table3[[#This Row],[GDP_Deflator]])*100)/Table3[[#This Row],[Potential GDP]]</f>
        <v>0.16904465292885124</v>
      </c>
    </row>
    <row r="63" spans="2:12" x14ac:dyDescent="0.25">
      <c r="B63" s="1">
        <v>23651</v>
      </c>
      <c r="C63" s="5">
        <v>3429.0279999999998</v>
      </c>
      <c r="D63" s="5">
        <v>3408.4</v>
      </c>
      <c r="E63" s="2">
        <v>169.9</v>
      </c>
      <c r="F63" s="2">
        <v>113.6</v>
      </c>
      <c r="G63" s="2">
        <v>19.702999999999999</v>
      </c>
      <c r="H63" s="4">
        <f t="shared" si="0"/>
        <v>4.9547568582117153E-2</v>
      </c>
      <c r="I63" s="5">
        <f>(Table3[[#This Row],[Government Current Receipts]]/Table3[[#This Row],[GDP_Deflator]])*100</f>
        <v>862.30523270567937</v>
      </c>
      <c r="J63" s="4">
        <f>Table3[[#This Row],[Real_Gov_Rec]]/Table3[[#This Row],[Potential GDP]]</f>
        <v>0.25299414173972518</v>
      </c>
      <c r="K63" s="4">
        <f>((Table3[[#This Row],[Federal Government Current Receipts]]/Table3[[#This Row],[GDP_Deflator]])*100)/Table3[[#This Row],[Real GDP]]</f>
        <v>0.16814150974605341</v>
      </c>
      <c r="L63" s="4">
        <f>((Table3[[#This Row],[Federal Government Current Receipts]]/Table3[[#This Row],[GDP_Deflator]])*100)/Table3[[#This Row],[Potential GDP]]</f>
        <v>0.16915912008024001</v>
      </c>
    </row>
    <row r="64" spans="2:12" x14ac:dyDescent="0.25">
      <c r="B64" s="1">
        <v>23743</v>
      </c>
      <c r="C64" s="5">
        <v>3513.25</v>
      </c>
      <c r="D64" s="5">
        <v>3444.5</v>
      </c>
      <c r="E64" s="2">
        <v>177</v>
      </c>
      <c r="F64" s="2">
        <v>119.5</v>
      </c>
      <c r="G64" s="2">
        <v>19.800999999999998</v>
      </c>
      <c r="H64" s="4">
        <f t="shared" si="0"/>
        <v>5.0380701629545291E-2</v>
      </c>
      <c r="I64" s="5">
        <f>(Table3[[#This Row],[Government Current Receipts]]/Table3[[#This Row],[GDP_Deflator]])*100</f>
        <v>893.89424776526448</v>
      </c>
      <c r="J64" s="4">
        <f>Table3[[#This Row],[Real_Gov_Rec]]/Table3[[#This Row],[Potential GDP]]</f>
        <v>0.25951349913347788</v>
      </c>
      <c r="K64" s="4">
        <f>((Table3[[#This Row],[Federal Government Current Receipts]]/Table3[[#This Row],[GDP_Deflator]])*100)/Table3[[#This Row],[Real GDP]]</f>
        <v>0.17177965516010471</v>
      </c>
      <c r="L64" s="4">
        <f>((Table3[[#This Row],[Federal Government Current Receipts]]/Table3[[#This Row],[GDP_Deflator]])*100)/Table3[[#This Row],[Potential GDP]]</f>
        <v>0.1752082663641277</v>
      </c>
    </row>
    <row r="65" spans="2:12" x14ac:dyDescent="0.25">
      <c r="B65" s="1">
        <v>23833</v>
      </c>
      <c r="C65" s="5">
        <v>3560.9189999999999</v>
      </c>
      <c r="D65" s="5">
        <v>3481.4</v>
      </c>
      <c r="E65" s="2">
        <v>180.2</v>
      </c>
      <c r="F65" s="2">
        <v>121.4</v>
      </c>
      <c r="G65" s="2">
        <v>19.887</v>
      </c>
      <c r="H65" s="4">
        <f t="shared" si="0"/>
        <v>5.0604914068531182E-2</v>
      </c>
      <c r="I65" s="5">
        <f>(Table3[[#This Row],[Government Current Receipts]]/Table3[[#This Row],[GDP_Deflator]])*100</f>
        <v>906.11957560215205</v>
      </c>
      <c r="J65" s="4">
        <f>Table3[[#This Row],[Real_Gov_Rec]]/Table3[[#This Row],[Potential GDP]]</f>
        <v>0.26027448026717759</v>
      </c>
      <c r="K65" s="4">
        <f>((Table3[[#This Row],[Federal Government Current Receipts]]/Table3[[#This Row],[GDP_Deflator]])*100)/Table3[[#This Row],[Real GDP]]</f>
        <v>0.1714301945816194</v>
      </c>
      <c r="L65" s="4">
        <f>((Table3[[#This Row],[Federal Government Current Receipts]]/Table3[[#This Row],[GDP_Deflator]])*100)/Table3[[#This Row],[Potential GDP]]</f>
        <v>0.17534584852627838</v>
      </c>
    </row>
    <row r="66" spans="2:12" x14ac:dyDescent="0.25">
      <c r="B66" s="1">
        <v>23924</v>
      </c>
      <c r="C66" s="5">
        <v>3633.1819999999998</v>
      </c>
      <c r="D66" s="5">
        <v>3519.1</v>
      </c>
      <c r="E66" s="2">
        <v>179.7</v>
      </c>
      <c r="F66" s="2">
        <v>119.8</v>
      </c>
      <c r="G66" s="2">
        <v>19.96</v>
      </c>
      <c r="H66" s="4">
        <f t="shared" si="0"/>
        <v>4.9460775705703702E-2</v>
      </c>
      <c r="I66" s="5">
        <f>(Table3[[#This Row],[Government Current Receipts]]/Table3[[#This Row],[GDP_Deflator]])*100</f>
        <v>900.30060120240466</v>
      </c>
      <c r="J66" s="4">
        <f>Table3[[#This Row],[Real_Gov_Rec]]/Table3[[#This Row],[Potential GDP]]</f>
        <v>0.255832628002161</v>
      </c>
      <c r="K66" s="4">
        <f>((Table3[[#This Row],[Federal Government Current Receipts]]/Table3[[#This Row],[GDP_Deflator]])*100)/Table3[[#This Row],[Real GDP]]</f>
        <v>0.165199651655657</v>
      </c>
      <c r="L66" s="4">
        <f>((Table3[[#This Row],[Federal Government Current Receipts]]/Table3[[#This Row],[GDP_Deflator]])*100)/Table3[[#This Row],[Potential GDP]]</f>
        <v>0.17055508533477401</v>
      </c>
    </row>
    <row r="67" spans="2:12" x14ac:dyDescent="0.25">
      <c r="B67" s="1">
        <v>24016</v>
      </c>
      <c r="C67" s="5">
        <v>3720.8359999999998</v>
      </c>
      <c r="D67" s="5">
        <v>3557.8</v>
      </c>
      <c r="E67" s="2">
        <v>184.5</v>
      </c>
      <c r="F67" s="2">
        <v>123.2</v>
      </c>
      <c r="G67" s="2">
        <v>20.088000000000001</v>
      </c>
      <c r="H67" s="4">
        <f t="shared" si="0"/>
        <v>4.9585630756098904E-2</v>
      </c>
      <c r="I67" s="5">
        <f>(Table3[[#This Row],[Government Current Receipts]]/Table3[[#This Row],[GDP_Deflator]])*100</f>
        <v>918.45878136200713</v>
      </c>
      <c r="J67" s="4">
        <f>Table3[[#This Row],[Real_Gov_Rec]]/Table3[[#This Row],[Potential GDP]]</f>
        <v>0.25815357281522489</v>
      </c>
      <c r="K67" s="4">
        <f>((Table3[[#This Row],[Federal Government Current Receipts]]/Table3[[#This Row],[GDP_Deflator]])*100)/Table3[[#This Row],[Real GDP]]</f>
        <v>0.16482894530060646</v>
      </c>
      <c r="L67" s="4">
        <f>((Table3[[#This Row],[Federal Government Current Receipts]]/Table3[[#This Row],[GDP_Deflator]])*100)/Table3[[#This Row],[Potential GDP]]</f>
        <v>0.17238222314816101</v>
      </c>
    </row>
    <row r="68" spans="2:12" x14ac:dyDescent="0.25">
      <c r="B68" s="1">
        <v>24108</v>
      </c>
      <c r="C68" s="5">
        <v>3812.1669999999999</v>
      </c>
      <c r="D68" s="5">
        <v>3597.6</v>
      </c>
      <c r="E68" s="2">
        <v>195.3</v>
      </c>
      <c r="F68" s="2">
        <v>132.5</v>
      </c>
      <c r="G68" s="2">
        <v>20.218</v>
      </c>
      <c r="H68" s="4">
        <f t="shared" si="0"/>
        <v>5.1230704216263349E-2</v>
      </c>
      <c r="I68" s="5">
        <f>(Table3[[#This Row],[Government Current Receipts]]/Table3[[#This Row],[GDP_Deflator]])*100</f>
        <v>965.97091700464932</v>
      </c>
      <c r="J68" s="4">
        <f>Table3[[#This Row],[Real_Gov_Rec]]/Table3[[#This Row],[Potential GDP]]</f>
        <v>0.26850425756188828</v>
      </c>
      <c r="K68" s="4">
        <f>((Table3[[#This Row],[Federal Government Current Receipts]]/Table3[[#This Row],[GDP_Deflator]])*100)/Table3[[#This Row],[Real GDP]]</f>
        <v>0.17191183201553892</v>
      </c>
      <c r="L68" s="4">
        <f>((Table3[[#This Row],[Federal Government Current Receipts]]/Table3[[#This Row],[GDP_Deflator]])*100)/Table3[[#This Row],[Potential GDP]]</f>
        <v>0.18216494688658577</v>
      </c>
    </row>
    <row r="69" spans="2:12" x14ac:dyDescent="0.25">
      <c r="B69" s="1">
        <v>24198</v>
      </c>
      <c r="C69" s="5">
        <v>3824.857</v>
      </c>
      <c r="D69" s="5">
        <v>3639</v>
      </c>
      <c r="E69" s="2">
        <v>201.3</v>
      </c>
      <c r="F69" s="2">
        <v>137.30000000000001</v>
      </c>
      <c r="G69" s="2">
        <v>20.390999999999998</v>
      </c>
      <c r="H69" s="4">
        <f t="shared" ref="H69:H132" si="1">E69/C69</f>
        <v>5.2629418563883569E-2</v>
      </c>
      <c r="I69" s="5">
        <f>(Table3[[#This Row],[Government Current Receipts]]/Table3[[#This Row],[GDP_Deflator]])*100</f>
        <v>987.20023539796989</v>
      </c>
      <c r="J69" s="4">
        <f>Table3[[#This Row],[Real_Gov_Rec]]/Table3[[#This Row],[Potential GDP]]</f>
        <v>0.27128338428083809</v>
      </c>
      <c r="K69" s="4">
        <f>((Table3[[#This Row],[Federal Government Current Receipts]]/Table3[[#This Row],[GDP_Deflator]])*100)/Table3[[#This Row],[Real GDP]]</f>
        <v>0.17604220910950516</v>
      </c>
      <c r="L69" s="4">
        <f>((Table3[[#This Row],[Federal Government Current Receipts]]/Table3[[#This Row],[GDP_Deflator]])*100)/Table3[[#This Row],[Potential GDP]]</f>
        <v>0.18503332668534064</v>
      </c>
    </row>
    <row r="70" spans="2:12" x14ac:dyDescent="0.25">
      <c r="B70" s="1">
        <v>24289</v>
      </c>
      <c r="C70" s="5">
        <v>3850.0120000000002</v>
      </c>
      <c r="D70" s="5">
        <v>3681.3</v>
      </c>
      <c r="E70" s="2">
        <v>205.4</v>
      </c>
      <c r="F70" s="2">
        <v>139.69999999999999</v>
      </c>
      <c r="G70" s="2">
        <v>20.600999999999999</v>
      </c>
      <c r="H70" s="4">
        <f t="shared" si="1"/>
        <v>5.3350483063429412E-2</v>
      </c>
      <c r="I70" s="5">
        <f>(Table3[[#This Row],[Government Current Receipts]]/Table3[[#This Row],[GDP_Deflator]])*100</f>
        <v>997.03897869035495</v>
      </c>
      <c r="J70" s="4">
        <f>Table3[[#This Row],[Real_Gov_Rec]]/Table3[[#This Row],[Potential GDP]]</f>
        <v>0.27083882831889683</v>
      </c>
      <c r="K70" s="4">
        <f>((Table3[[#This Row],[Federal Government Current Receipts]]/Table3[[#This Row],[GDP_Deflator]])*100)/Table3[[#This Row],[Real GDP]]</f>
        <v>0.17613514483635043</v>
      </c>
      <c r="L70" s="4">
        <f>((Table3[[#This Row],[Federal Government Current Receipts]]/Table3[[#This Row],[GDP_Deflator]])*100)/Table3[[#This Row],[Potential GDP]]</f>
        <v>0.18420732383714644</v>
      </c>
    </row>
    <row r="71" spans="2:12" x14ac:dyDescent="0.25">
      <c r="B71" s="1">
        <v>24381</v>
      </c>
      <c r="C71" s="5">
        <v>3881.2049999999999</v>
      </c>
      <c r="D71" s="5">
        <v>3724.2</v>
      </c>
      <c r="E71" s="2">
        <v>209.3</v>
      </c>
      <c r="F71" s="2">
        <v>142.4</v>
      </c>
      <c r="G71" s="2">
        <v>20.791</v>
      </c>
      <c r="H71" s="4">
        <f t="shared" si="1"/>
        <v>5.3926551161301711E-2</v>
      </c>
      <c r="I71" s="5">
        <f>(Table3[[#This Row],[Government Current Receipts]]/Table3[[#This Row],[GDP_Deflator]])*100</f>
        <v>1006.6855851089415</v>
      </c>
      <c r="J71" s="4">
        <f>Table3[[#This Row],[Real_Gov_Rec]]/Table3[[#This Row],[Potential GDP]]</f>
        <v>0.27030921677378805</v>
      </c>
      <c r="K71" s="4">
        <f>((Table3[[#This Row],[Federal Government Current Receipts]]/Table3[[#This Row],[GDP_Deflator]])*100)/Table3[[#This Row],[Real GDP]]</f>
        <v>0.17646883909945882</v>
      </c>
      <c r="L71" s="4">
        <f>((Table3[[#This Row],[Federal Government Current Receipts]]/Table3[[#This Row],[GDP_Deflator]])*100)/Table3[[#This Row],[Potential GDP]]</f>
        <v>0.18390842077681516</v>
      </c>
    </row>
    <row r="72" spans="2:12" x14ac:dyDescent="0.25">
      <c r="B72" s="1">
        <v>24473</v>
      </c>
      <c r="C72" s="5">
        <v>3915.3960000000002</v>
      </c>
      <c r="D72" s="5">
        <v>3767.6</v>
      </c>
      <c r="E72" s="2">
        <v>211.4</v>
      </c>
      <c r="F72" s="2">
        <v>143.19999999999999</v>
      </c>
      <c r="G72" s="2">
        <v>20.885999999999999</v>
      </c>
      <c r="H72" s="4">
        <f t="shared" si="1"/>
        <v>5.3991984463385059E-2</v>
      </c>
      <c r="I72" s="5">
        <f>(Table3[[#This Row],[Government Current Receipts]]/Table3[[#This Row],[GDP_Deflator]])*100</f>
        <v>1012.1612563439625</v>
      </c>
      <c r="J72" s="4">
        <f>Table3[[#This Row],[Real_Gov_Rec]]/Table3[[#This Row],[Potential GDP]]</f>
        <v>0.26864880994372081</v>
      </c>
      <c r="K72" s="4">
        <f>((Table3[[#This Row],[Federal Government Current Receipts]]/Table3[[#This Row],[GDP_Deflator]])*100)/Table3[[#This Row],[Real GDP]]</f>
        <v>0.17511044492367359</v>
      </c>
      <c r="L72" s="4">
        <f>((Table3[[#This Row],[Federal Government Current Receipts]]/Table3[[#This Row],[GDP_Deflator]])*100)/Table3[[#This Row],[Potential GDP]]</f>
        <v>0.18197970474901048</v>
      </c>
    </row>
    <row r="73" spans="2:12" x14ac:dyDescent="0.25">
      <c r="B73" s="1">
        <v>24563</v>
      </c>
      <c r="C73" s="5">
        <v>3916.2109999999998</v>
      </c>
      <c r="D73" s="5">
        <v>3810.8</v>
      </c>
      <c r="E73" s="2">
        <v>213.5</v>
      </c>
      <c r="F73" s="2">
        <v>144.30000000000001</v>
      </c>
      <c r="G73" s="2">
        <v>20.997</v>
      </c>
      <c r="H73" s="4">
        <f t="shared" si="1"/>
        <v>5.4516980826620424E-2</v>
      </c>
      <c r="I73" s="5">
        <f>(Table3[[#This Row],[Government Current Receipts]]/Table3[[#This Row],[GDP_Deflator]])*100</f>
        <v>1016.8119255131685</v>
      </c>
      <c r="J73" s="4">
        <f>Table3[[#This Row],[Real_Gov_Rec]]/Table3[[#This Row],[Potential GDP]]</f>
        <v>0.26682374449280161</v>
      </c>
      <c r="K73" s="4">
        <f>((Table3[[#This Row],[Federal Government Current Receipts]]/Table3[[#This Row],[GDP_Deflator]])*100)/Table3[[#This Row],[Real GDP]]</f>
        <v>0.17548621216617047</v>
      </c>
      <c r="L73" s="4">
        <f>((Table3[[#This Row],[Federal Government Current Receipts]]/Table3[[#This Row],[GDP_Deflator]])*100)/Table3[[#This Row],[Potential GDP]]</f>
        <v>0.18034035751902239</v>
      </c>
    </row>
    <row r="74" spans="2:12" x14ac:dyDescent="0.25">
      <c r="B74" s="1">
        <v>24654</v>
      </c>
      <c r="C74" s="5">
        <v>3947.4549999999999</v>
      </c>
      <c r="D74" s="5">
        <v>3854</v>
      </c>
      <c r="E74" s="2">
        <v>219.6</v>
      </c>
      <c r="F74" s="2">
        <v>147.9</v>
      </c>
      <c r="G74" s="2">
        <v>21.202999999999999</v>
      </c>
      <c r="H74" s="4">
        <f t="shared" si="1"/>
        <v>5.5630779831562359E-2</v>
      </c>
      <c r="I74" s="5">
        <f>(Table3[[#This Row],[Government Current Receipts]]/Table3[[#This Row],[GDP_Deflator]])*100</f>
        <v>1035.7024949299628</v>
      </c>
      <c r="J74" s="4">
        <f>Table3[[#This Row],[Real_Gov_Rec]]/Table3[[#This Row],[Potential GDP]]</f>
        <v>0.26873443044368522</v>
      </c>
      <c r="K74" s="4">
        <f>((Table3[[#This Row],[Federal Government Current Receipts]]/Table3[[#This Row],[GDP_Deflator]])*100)/Table3[[#This Row],[Real GDP]]</f>
        <v>0.17670696703245317</v>
      </c>
      <c r="L74" s="4">
        <f>((Table3[[#This Row],[Federal Government Current Receipts]]/Table3[[#This Row],[GDP_Deflator]])*100)/Table3[[#This Row],[Potential GDP]]</f>
        <v>0.18099190465674425</v>
      </c>
    </row>
    <row r="75" spans="2:12" x14ac:dyDescent="0.25">
      <c r="B75" s="1">
        <v>24746</v>
      </c>
      <c r="C75" s="5">
        <v>3977.5729999999999</v>
      </c>
      <c r="D75" s="5">
        <v>3897.1</v>
      </c>
      <c r="E75" s="2">
        <v>226.3</v>
      </c>
      <c r="F75" s="2">
        <v>152.19999999999999</v>
      </c>
      <c r="G75" s="2">
        <v>21.437999999999999</v>
      </c>
      <c r="H75" s="4">
        <f t="shared" si="1"/>
        <v>5.6893990380566244E-2</v>
      </c>
      <c r="I75" s="5">
        <f>(Table3[[#This Row],[Government Current Receipts]]/Table3[[#This Row],[GDP_Deflator]])*100</f>
        <v>1055.6022016979198</v>
      </c>
      <c r="J75" s="4">
        <f>Table3[[#This Row],[Real_Gov_Rec]]/Table3[[#This Row],[Potential GDP]]</f>
        <v>0.27086864635188213</v>
      </c>
      <c r="K75" s="4">
        <f>((Table3[[#This Row],[Federal Government Current Receipts]]/Table3[[#This Row],[GDP_Deflator]])*100)/Table3[[#This Row],[Real GDP]]</f>
        <v>0.178489316671368</v>
      </c>
      <c r="L75" s="4">
        <f>((Table3[[#This Row],[Federal Government Current Receipts]]/Table3[[#This Row],[GDP_Deflator]])*100)/Table3[[#This Row],[Potential GDP]]</f>
        <v>0.18217502419247217</v>
      </c>
    </row>
    <row r="76" spans="2:12" x14ac:dyDescent="0.25">
      <c r="B76" s="1">
        <v>24838</v>
      </c>
      <c r="C76" s="5">
        <v>4059.5450000000001</v>
      </c>
      <c r="D76" s="5">
        <v>3939.1</v>
      </c>
      <c r="E76" s="2">
        <v>238.5</v>
      </c>
      <c r="F76" s="2">
        <v>161</v>
      </c>
      <c r="G76" s="2">
        <v>21.672000000000001</v>
      </c>
      <c r="H76" s="4">
        <f t="shared" si="1"/>
        <v>5.8750426464049543E-2</v>
      </c>
      <c r="I76" s="5">
        <f>(Table3[[#This Row],[Government Current Receipts]]/Table3[[#This Row],[GDP_Deflator]])*100</f>
        <v>1100.4983388704318</v>
      </c>
      <c r="J76" s="4">
        <f>Table3[[#This Row],[Real_Gov_Rec]]/Table3[[#This Row],[Potential GDP]]</f>
        <v>0.27937811654195926</v>
      </c>
      <c r="K76" s="4">
        <f>((Table3[[#This Row],[Federal Government Current Receipts]]/Table3[[#This Row],[GDP_Deflator]])*100)/Table3[[#This Row],[Real GDP]]</f>
        <v>0.18299934028260439</v>
      </c>
      <c r="L76" s="4">
        <f>((Table3[[#This Row],[Federal Government Current Receipts]]/Table3[[#This Row],[GDP_Deflator]])*100)/Table3[[#This Row],[Potential GDP]]</f>
        <v>0.18859487112476081</v>
      </c>
    </row>
    <row r="77" spans="2:12" x14ac:dyDescent="0.25">
      <c r="B77" s="1">
        <v>24929</v>
      </c>
      <c r="C77" s="5">
        <v>4128.4719999999998</v>
      </c>
      <c r="D77" s="5">
        <v>3981.3</v>
      </c>
      <c r="E77" s="2">
        <v>245.3</v>
      </c>
      <c r="F77" s="2">
        <v>165.7</v>
      </c>
      <c r="G77" s="2">
        <v>21.899000000000001</v>
      </c>
      <c r="H77" s="4">
        <f t="shared" si="1"/>
        <v>5.9416655847490313E-2</v>
      </c>
      <c r="I77" s="5">
        <f>(Table3[[#This Row],[Government Current Receipts]]/Table3[[#This Row],[GDP_Deflator]])*100</f>
        <v>1120.1424722590073</v>
      </c>
      <c r="J77" s="4">
        <f>Table3[[#This Row],[Real_Gov_Rec]]/Table3[[#This Row],[Potential GDP]]</f>
        <v>0.28135093367970443</v>
      </c>
      <c r="K77" s="4">
        <f>((Table3[[#This Row],[Federal Government Current Receipts]]/Table3[[#This Row],[GDP_Deflator]])*100)/Table3[[#This Row],[Real GDP]]</f>
        <v>0.18327738568850066</v>
      </c>
      <c r="L77" s="4">
        <f>((Table3[[#This Row],[Federal Government Current Receipts]]/Table3[[#This Row],[GDP_Deflator]])*100)/Table3[[#This Row],[Potential GDP]]</f>
        <v>0.19005238365563398</v>
      </c>
    </row>
    <row r="78" spans="2:12" x14ac:dyDescent="0.25">
      <c r="B78" s="1">
        <v>25020</v>
      </c>
      <c r="C78" s="5">
        <v>4156.7169999999996</v>
      </c>
      <c r="D78" s="5">
        <v>4023.1</v>
      </c>
      <c r="E78" s="2">
        <v>258.89999999999998</v>
      </c>
      <c r="F78" s="2">
        <v>176.8</v>
      </c>
      <c r="G78" s="2">
        <v>22.114999999999998</v>
      </c>
      <c r="H78" s="4">
        <f t="shared" si="1"/>
        <v>6.2284730954741449E-2</v>
      </c>
      <c r="I78" s="5">
        <f>(Table3[[#This Row],[Government Current Receipts]]/Table3[[#This Row],[GDP_Deflator]])*100</f>
        <v>1170.6986208455799</v>
      </c>
      <c r="J78" s="4">
        <f>Table3[[#This Row],[Real_Gov_Rec]]/Table3[[#This Row],[Potential GDP]]</f>
        <v>0.29099416391478705</v>
      </c>
      <c r="K78" s="4">
        <f>((Table3[[#This Row],[Federal Government Current Receipts]]/Table3[[#This Row],[GDP_Deflator]])*100)/Table3[[#This Row],[Real GDP]]</f>
        <v>0.19232903800463463</v>
      </c>
      <c r="L78" s="4">
        <f>((Table3[[#This Row],[Federal Government Current Receipts]]/Table3[[#This Row],[GDP_Deflator]])*100)/Table3[[#This Row],[Potential GDP]]</f>
        <v>0.19871675619982371</v>
      </c>
    </row>
    <row r="79" spans="2:12" x14ac:dyDescent="0.25">
      <c r="B79" s="1">
        <v>25112</v>
      </c>
      <c r="C79" s="5">
        <v>4174.7269999999999</v>
      </c>
      <c r="D79" s="5">
        <v>4064.6</v>
      </c>
      <c r="E79" s="2">
        <v>265.7</v>
      </c>
      <c r="F79" s="2">
        <v>181.6</v>
      </c>
      <c r="G79" s="2">
        <v>22.425999999999998</v>
      </c>
      <c r="H79" s="4">
        <f t="shared" si="1"/>
        <v>6.3644880252050007E-2</v>
      </c>
      <c r="I79" s="5">
        <f>(Table3[[#This Row],[Government Current Receipts]]/Table3[[#This Row],[GDP_Deflator]])*100</f>
        <v>1184.7855168108445</v>
      </c>
      <c r="J79" s="4">
        <f>Table3[[#This Row],[Real_Gov_Rec]]/Table3[[#This Row],[Potential GDP]]</f>
        <v>0.29148883452513025</v>
      </c>
      <c r="K79" s="4">
        <f>((Table3[[#This Row],[Federal Government Current Receipts]]/Table3[[#This Row],[GDP_Deflator]])*100)/Table3[[#This Row],[Real GDP]]</f>
        <v>0.19397061629082346</v>
      </c>
      <c r="L79" s="4">
        <f>((Table3[[#This Row],[Federal Government Current Receipts]]/Table3[[#This Row],[GDP_Deflator]])*100)/Table3[[#This Row],[Potential GDP]]</f>
        <v>0.19922609089109397</v>
      </c>
    </row>
    <row r="80" spans="2:12" x14ac:dyDescent="0.25">
      <c r="B80" s="1">
        <v>25204</v>
      </c>
      <c r="C80" s="5">
        <v>4240.4780000000001</v>
      </c>
      <c r="D80" s="5">
        <v>4105.8</v>
      </c>
      <c r="E80" s="2">
        <v>278</v>
      </c>
      <c r="F80" s="2">
        <v>191.1</v>
      </c>
      <c r="G80" s="2">
        <v>22.66</v>
      </c>
      <c r="H80" s="4">
        <f t="shared" si="1"/>
        <v>6.5558646926124842E-2</v>
      </c>
      <c r="I80" s="5">
        <f>(Table3[[#This Row],[Government Current Receipts]]/Table3[[#This Row],[GDP_Deflator]])*100</f>
        <v>1226.8314210061783</v>
      </c>
      <c r="J80" s="4">
        <f>Table3[[#This Row],[Real_Gov_Rec]]/Table3[[#This Row],[Potential GDP]]</f>
        <v>0.29880447683914907</v>
      </c>
      <c r="K80" s="4">
        <f>((Table3[[#This Row],[Federal Government Current Receipts]]/Table3[[#This Row],[GDP_Deflator]])*100)/Table3[[#This Row],[Real GDP]]</f>
        <v>0.19887764430687066</v>
      </c>
      <c r="L80" s="4">
        <f>((Table3[[#This Row],[Federal Government Current Receipts]]/Table3[[#This Row],[GDP_Deflator]])*100)/Table3[[#This Row],[Potential GDP]]</f>
        <v>0.20540120692072442</v>
      </c>
    </row>
    <row r="81" spans="2:12" x14ac:dyDescent="0.25">
      <c r="B81" s="1">
        <v>25294</v>
      </c>
      <c r="C81" s="5">
        <v>4252.8280000000004</v>
      </c>
      <c r="D81" s="5">
        <v>4146.6000000000004</v>
      </c>
      <c r="E81" s="2">
        <v>283.5</v>
      </c>
      <c r="F81" s="2">
        <v>194.2</v>
      </c>
      <c r="G81" s="2">
        <v>22.952000000000002</v>
      </c>
      <c r="H81" s="4">
        <f t="shared" si="1"/>
        <v>6.6661524989959614E-2</v>
      </c>
      <c r="I81" s="5">
        <f>(Table3[[#This Row],[Government Current Receipts]]/Table3[[#This Row],[GDP_Deflator]])*100</f>
        <v>1235.1864761240849</v>
      </c>
      <c r="J81" s="4">
        <f>Table3[[#This Row],[Real_Gov_Rec]]/Table3[[#This Row],[Potential GDP]]</f>
        <v>0.29787934117688825</v>
      </c>
      <c r="K81" s="4">
        <f>((Table3[[#This Row],[Federal Government Current Receipts]]/Table3[[#This Row],[GDP_Deflator]])*100)/Table3[[#This Row],[Real GDP]]</f>
        <v>0.19895317385089772</v>
      </c>
      <c r="L81" s="4">
        <f>((Table3[[#This Row],[Federal Government Current Receipts]]/Table3[[#This Row],[GDP_Deflator]])*100)/Table3[[#This Row],[Potential GDP]]</f>
        <v>0.20404997550811885</v>
      </c>
    </row>
    <row r="82" spans="2:12" x14ac:dyDescent="0.25">
      <c r="B82" s="1">
        <v>25385</v>
      </c>
      <c r="C82" s="5">
        <v>4279.723</v>
      </c>
      <c r="D82" s="5">
        <v>4186.5</v>
      </c>
      <c r="E82" s="2">
        <v>284.39999999999998</v>
      </c>
      <c r="F82" s="2">
        <v>192</v>
      </c>
      <c r="G82" s="2">
        <v>23.28</v>
      </c>
      <c r="H82" s="4">
        <f t="shared" si="1"/>
        <v>6.645289893761816E-2</v>
      </c>
      <c r="I82" s="5">
        <f>(Table3[[#This Row],[Government Current Receipts]]/Table3[[#This Row],[GDP_Deflator]])*100</f>
        <v>1221.6494845360824</v>
      </c>
      <c r="J82" s="4">
        <f>Table3[[#This Row],[Real_Gov_Rec]]/Table3[[#This Row],[Potential GDP]]</f>
        <v>0.29180687556098944</v>
      </c>
      <c r="K82" s="4">
        <f>((Table3[[#This Row],[Federal Government Current Receipts]]/Table3[[#This Row],[GDP_Deflator]])*100)/Table3[[#This Row],[Real GDP]]</f>
        <v>0.19270926366992375</v>
      </c>
      <c r="L82" s="4">
        <f>((Table3[[#This Row],[Federal Government Current Receipts]]/Table3[[#This Row],[GDP_Deflator]])*100)/Table3[[#This Row],[Potential GDP]]</f>
        <v>0.19700042231965534</v>
      </c>
    </row>
    <row r="83" spans="2:12" x14ac:dyDescent="0.25">
      <c r="B83" s="1">
        <v>25477</v>
      </c>
      <c r="C83" s="5">
        <v>4259.6220000000003</v>
      </c>
      <c r="D83" s="5">
        <v>4225.6000000000004</v>
      </c>
      <c r="E83" s="2">
        <v>288.2</v>
      </c>
      <c r="F83" s="2">
        <v>193.4</v>
      </c>
      <c r="G83" s="2">
        <v>23.581</v>
      </c>
      <c r="H83" s="4">
        <f t="shared" si="1"/>
        <v>6.7658585667930149E-2</v>
      </c>
      <c r="I83" s="5">
        <f>(Table3[[#This Row],[Government Current Receipts]]/Table3[[#This Row],[GDP_Deflator]])*100</f>
        <v>1222.1703914168186</v>
      </c>
      <c r="J83" s="4">
        <f>Table3[[#This Row],[Real_Gov_Rec]]/Table3[[#This Row],[Potential GDP]]</f>
        <v>0.28923002447387791</v>
      </c>
      <c r="K83" s="4">
        <f>((Table3[[#This Row],[Federal Government Current Receipts]]/Table3[[#This Row],[GDP_Deflator]])*100)/Table3[[#This Row],[Real GDP]]</f>
        <v>0.19254098535994943</v>
      </c>
      <c r="L83" s="4">
        <f>((Table3[[#This Row],[Federal Government Current Receipts]]/Table3[[#This Row],[GDP_Deflator]])*100)/Table3[[#This Row],[Potential GDP]]</f>
        <v>0.19409121003902841</v>
      </c>
    </row>
    <row r="84" spans="2:12" x14ac:dyDescent="0.25">
      <c r="B84" s="1">
        <v>25569</v>
      </c>
      <c r="C84" s="5">
        <v>4252.9399999999996</v>
      </c>
      <c r="D84" s="5">
        <v>4263.3</v>
      </c>
      <c r="E84" s="2">
        <v>285</v>
      </c>
      <c r="F84" s="2">
        <v>187.4</v>
      </c>
      <c r="G84" s="2">
        <v>23.914999999999999</v>
      </c>
      <c r="H84" s="4">
        <f t="shared" si="1"/>
        <v>6.7012466670115262E-2</v>
      </c>
      <c r="I84" s="5">
        <f>(Table3[[#This Row],[Government Current Receipts]]/Table3[[#This Row],[GDP_Deflator]])*100</f>
        <v>1191.720677399122</v>
      </c>
      <c r="J84" s="4">
        <f>Table3[[#This Row],[Real_Gov_Rec]]/Table3[[#This Row],[Potential GDP]]</f>
        <v>0.27953010048533339</v>
      </c>
      <c r="K84" s="4">
        <f>((Table3[[#This Row],[Federal Government Current Receipts]]/Table3[[#This Row],[GDP_Deflator]])*100)/Table3[[#This Row],[Real GDP]]</f>
        <v>0.18425103900847084</v>
      </c>
      <c r="L84" s="4">
        <f>((Table3[[#This Row],[Federal Government Current Receipts]]/Table3[[#This Row],[GDP_Deflator]])*100)/Table3[[#This Row],[Potential GDP]]</f>
        <v>0.18380330116123328</v>
      </c>
    </row>
    <row r="85" spans="2:12" x14ac:dyDescent="0.25">
      <c r="B85" s="1">
        <v>25659</v>
      </c>
      <c r="C85" s="5">
        <v>4260.6499999999996</v>
      </c>
      <c r="D85" s="5">
        <v>4299.3999999999996</v>
      </c>
      <c r="E85" s="2">
        <v>288</v>
      </c>
      <c r="F85" s="2">
        <v>188.2</v>
      </c>
      <c r="G85" s="2">
        <v>24.247</v>
      </c>
      <c r="H85" s="4">
        <f t="shared" si="1"/>
        <v>6.7595319962916456E-2</v>
      </c>
      <c r="I85" s="5">
        <f>(Table3[[#This Row],[Government Current Receipts]]/Table3[[#This Row],[GDP_Deflator]])*100</f>
        <v>1187.7758073163691</v>
      </c>
      <c r="J85" s="4">
        <f>Table3[[#This Row],[Real_Gov_Rec]]/Table3[[#This Row],[Potential GDP]]</f>
        <v>0.27626548060575179</v>
      </c>
      <c r="K85" s="4">
        <f>((Table3[[#This Row],[Federal Government Current Receipts]]/Table3[[#This Row],[GDP_Deflator]])*100)/Table3[[#This Row],[Real GDP]]</f>
        <v>0.18217372849420199</v>
      </c>
      <c r="L85" s="4">
        <f>((Table3[[#This Row],[Federal Government Current Receipts]]/Table3[[#This Row],[GDP_Deflator]])*100)/Table3[[#This Row],[Potential GDP]]</f>
        <v>0.18053181753473083</v>
      </c>
    </row>
    <row r="86" spans="2:12" x14ac:dyDescent="0.25">
      <c r="B86" s="1">
        <v>25750</v>
      </c>
      <c r="C86" s="5">
        <v>4298.5879999999997</v>
      </c>
      <c r="D86" s="5">
        <v>4334.6000000000004</v>
      </c>
      <c r="E86" s="2">
        <v>286.89999999999998</v>
      </c>
      <c r="F86" s="2">
        <v>184.8</v>
      </c>
      <c r="G86" s="2">
        <v>24.437999999999999</v>
      </c>
      <c r="H86" s="4">
        <f t="shared" si="1"/>
        <v>6.6742846720830182E-2</v>
      </c>
      <c r="I86" s="5">
        <f>(Table3[[#This Row],[Government Current Receipts]]/Table3[[#This Row],[GDP_Deflator]])*100</f>
        <v>1173.9913249856779</v>
      </c>
      <c r="J86" s="4">
        <f>Table3[[#This Row],[Real_Gov_Rec]]/Table3[[#This Row],[Potential GDP]]</f>
        <v>0.27084190582422318</v>
      </c>
      <c r="K86" s="4">
        <f>((Table3[[#This Row],[Federal Government Current Receipts]]/Table3[[#This Row],[GDP_Deflator]])*100)/Table3[[#This Row],[Real GDP]]</f>
        <v>0.17591808325196312</v>
      </c>
      <c r="L86" s="4">
        <f>((Table3[[#This Row],[Federal Government Current Receipts]]/Table3[[#This Row],[GDP_Deflator]])*100)/Table3[[#This Row],[Potential GDP]]</f>
        <v>0.17445655000458857</v>
      </c>
    </row>
    <row r="87" spans="2:12" x14ac:dyDescent="0.25">
      <c r="B87" s="1">
        <v>25842</v>
      </c>
      <c r="C87" s="5">
        <v>4253.0039999999999</v>
      </c>
      <c r="D87" s="5">
        <v>4369.1000000000004</v>
      </c>
      <c r="E87" s="2">
        <v>287.60000000000002</v>
      </c>
      <c r="F87" s="2">
        <v>183.9</v>
      </c>
      <c r="G87" s="2">
        <v>24.751999999999999</v>
      </c>
      <c r="H87" s="4">
        <f t="shared" si="1"/>
        <v>6.7622790855592904E-2</v>
      </c>
      <c r="I87" s="5">
        <f>(Table3[[#This Row],[Government Current Receipts]]/Table3[[#This Row],[GDP_Deflator]])*100</f>
        <v>1161.9263089851327</v>
      </c>
      <c r="J87" s="4">
        <f>Table3[[#This Row],[Real_Gov_Rec]]/Table3[[#This Row],[Potential GDP]]</f>
        <v>0.2659417978497019</v>
      </c>
      <c r="K87" s="4">
        <f>((Table3[[#This Row],[Federal Government Current Receipts]]/Table3[[#This Row],[GDP_Deflator]])*100)/Table3[[#This Row],[Real GDP]]</f>
        <v>0.17469305578576663</v>
      </c>
      <c r="L87" s="4">
        <f>((Table3[[#This Row],[Federal Government Current Receipts]]/Table3[[#This Row],[GDP_Deflator]])*100)/Table3[[#This Row],[Potential GDP]]</f>
        <v>0.17005110091988934</v>
      </c>
    </row>
    <row r="88" spans="2:12" x14ac:dyDescent="0.25">
      <c r="B88" s="1">
        <v>25934</v>
      </c>
      <c r="C88" s="5">
        <v>4370.2830000000004</v>
      </c>
      <c r="D88" s="5">
        <v>4402.8999999999996</v>
      </c>
      <c r="E88" s="2">
        <v>295.60000000000002</v>
      </c>
      <c r="F88" s="2">
        <v>188.7</v>
      </c>
      <c r="G88" s="2">
        <v>25.126000000000001</v>
      </c>
      <c r="H88" s="4">
        <f t="shared" si="1"/>
        <v>6.7638640335191111E-2</v>
      </c>
      <c r="I88" s="5">
        <f>(Table3[[#This Row],[Government Current Receipts]]/Table3[[#This Row],[GDP_Deflator]])*100</f>
        <v>1176.4705882352941</v>
      </c>
      <c r="J88" s="4">
        <f>Table3[[#This Row],[Real_Gov_Rec]]/Table3[[#This Row],[Potential GDP]]</f>
        <v>0.26720356770203596</v>
      </c>
      <c r="K88" s="4">
        <f>((Table3[[#This Row],[Federal Government Current Receipts]]/Table3[[#This Row],[GDP_Deflator]])*100)/Table3[[#This Row],[Real GDP]]</f>
        <v>0.17184582439620091</v>
      </c>
      <c r="L88" s="4">
        <f>((Table3[[#This Row],[Federal Government Current Receipts]]/Table3[[#This Row],[GDP_Deflator]])*100)/Table3[[#This Row],[Potential GDP]]</f>
        <v>0.17057277816432403</v>
      </c>
    </row>
    <row r="89" spans="2:12" x14ac:dyDescent="0.25">
      <c r="B89" s="1">
        <v>26024</v>
      </c>
      <c r="C89" s="5">
        <v>4395.0749999999998</v>
      </c>
      <c r="D89" s="5">
        <v>4436</v>
      </c>
      <c r="E89" s="2">
        <v>301.60000000000002</v>
      </c>
      <c r="F89" s="2">
        <v>191.6</v>
      </c>
      <c r="G89" s="2">
        <v>25.454999999999998</v>
      </c>
      <c r="H89" s="4">
        <f t="shared" si="1"/>
        <v>6.8622264694004093E-2</v>
      </c>
      <c r="I89" s="5">
        <f>(Table3[[#This Row],[Government Current Receipts]]/Table3[[#This Row],[GDP_Deflator]])*100</f>
        <v>1184.8359850716954</v>
      </c>
      <c r="J89" s="4">
        <f>Table3[[#This Row],[Real_Gov_Rec]]/Table3[[#This Row],[Potential GDP]]</f>
        <v>0.26709557823978708</v>
      </c>
      <c r="K89" s="4">
        <f>((Table3[[#This Row],[Federal Government Current Receipts]]/Table3[[#This Row],[GDP_Deflator]])*100)/Table3[[#This Row],[Real GDP]]</f>
        <v>0.17126006828729304</v>
      </c>
      <c r="L89" s="4">
        <f>((Table3[[#This Row],[Federal Government Current Receipts]]/Table3[[#This Row],[GDP_Deflator]])*100)/Table3[[#This Row],[Potential GDP]]</f>
        <v>0.16968008219742436</v>
      </c>
    </row>
    <row r="90" spans="2:12" x14ac:dyDescent="0.25">
      <c r="B90" s="1">
        <v>26115</v>
      </c>
      <c r="C90" s="5">
        <v>4430.1589999999997</v>
      </c>
      <c r="D90" s="5">
        <v>4468.8999999999996</v>
      </c>
      <c r="E90" s="2">
        <v>305.3</v>
      </c>
      <c r="F90" s="2">
        <v>192</v>
      </c>
      <c r="G90" s="2">
        <v>25.710999999999999</v>
      </c>
      <c r="H90" s="4">
        <f t="shared" si="1"/>
        <v>6.8914005118100738E-2</v>
      </c>
      <c r="I90" s="5">
        <f>(Table3[[#This Row],[Government Current Receipts]]/Table3[[#This Row],[GDP_Deflator]])*100</f>
        <v>1187.4295048811794</v>
      </c>
      <c r="J90" s="4">
        <f>Table3[[#This Row],[Real_Gov_Rec]]/Table3[[#This Row],[Potential GDP]]</f>
        <v>0.26570957168009562</v>
      </c>
      <c r="K90" s="4">
        <f>((Table3[[#This Row],[Federal Government Current Receipts]]/Table3[[#This Row],[GDP_Deflator]])*100)/Table3[[#This Row],[Real GDP]]</f>
        <v>0.16856326968548502</v>
      </c>
      <c r="L90" s="4">
        <f>((Table3[[#This Row],[Federal Government Current Receipts]]/Table3[[#This Row],[GDP_Deflator]])*100)/Table3[[#This Row],[Potential GDP]]</f>
        <v>0.16710199070611975</v>
      </c>
    </row>
    <row r="91" spans="2:12" x14ac:dyDescent="0.25">
      <c r="B91" s="1">
        <v>26207</v>
      </c>
      <c r="C91" s="5">
        <v>4442.47</v>
      </c>
      <c r="D91" s="5">
        <v>4502</v>
      </c>
      <c r="E91" s="2">
        <v>311.89999999999998</v>
      </c>
      <c r="F91" s="2">
        <v>195.3</v>
      </c>
      <c r="G91" s="2">
        <v>25.917999999999999</v>
      </c>
      <c r="H91" s="4">
        <f t="shared" si="1"/>
        <v>7.0208690210626062E-2</v>
      </c>
      <c r="I91" s="5">
        <f>(Table3[[#This Row],[Government Current Receipts]]/Table3[[#This Row],[GDP_Deflator]])*100</f>
        <v>1203.410757002855</v>
      </c>
      <c r="J91" s="4">
        <f>Table3[[#This Row],[Real_Gov_Rec]]/Table3[[#This Row],[Potential GDP]]</f>
        <v>0.26730581008504112</v>
      </c>
      <c r="K91" s="4">
        <f>((Table3[[#This Row],[Federal Government Current Receipts]]/Table3[[#This Row],[GDP_Deflator]])*100)/Table3[[#This Row],[Real GDP]]</f>
        <v>0.16961968566975111</v>
      </c>
      <c r="L91" s="4">
        <f>((Table3[[#This Row],[Federal Government Current Receipts]]/Table3[[#This Row],[GDP_Deflator]])*100)/Table3[[#This Row],[Potential GDP]]</f>
        <v>0.167376802531608</v>
      </c>
    </row>
    <row r="92" spans="2:12" x14ac:dyDescent="0.25">
      <c r="B92" s="1">
        <v>26299</v>
      </c>
      <c r="C92" s="5">
        <v>4521.9070000000002</v>
      </c>
      <c r="D92" s="5">
        <v>4536</v>
      </c>
      <c r="E92" s="2">
        <v>335.8</v>
      </c>
      <c r="F92" s="2">
        <v>214.3</v>
      </c>
      <c r="G92" s="2">
        <v>26.318999999999999</v>
      </c>
      <c r="H92" s="4">
        <f t="shared" si="1"/>
        <v>7.4260704609802899E-2</v>
      </c>
      <c r="I92" s="5">
        <f>(Table3[[#This Row],[Government Current Receipts]]/Table3[[#This Row],[GDP_Deflator]])*100</f>
        <v>1275.8843421102627</v>
      </c>
      <c r="J92" s="4">
        <f>Table3[[#This Row],[Real_Gov_Rec]]/Table3[[#This Row],[Potential GDP]]</f>
        <v>0.28127961686734188</v>
      </c>
      <c r="K92" s="4">
        <f>((Table3[[#This Row],[Federal Government Current Receipts]]/Table3[[#This Row],[GDP_Deflator]])*100)/Table3[[#This Row],[Real GDP]]</f>
        <v>0.18006576929582102</v>
      </c>
      <c r="L92" s="4">
        <f>((Table3[[#This Row],[Federal Government Current Receipts]]/Table3[[#This Row],[GDP_Deflator]])*100)/Table3[[#This Row],[Potential GDP]]</f>
        <v>0.17950631892397667</v>
      </c>
    </row>
    <row r="93" spans="2:12" x14ac:dyDescent="0.25">
      <c r="B93" s="1">
        <v>26390</v>
      </c>
      <c r="C93" s="5">
        <v>4629.1469999999999</v>
      </c>
      <c r="D93" s="5">
        <v>4570.2</v>
      </c>
      <c r="E93" s="2">
        <v>343.2</v>
      </c>
      <c r="F93" s="2">
        <v>217.7</v>
      </c>
      <c r="G93" s="2">
        <v>26.475000000000001</v>
      </c>
      <c r="H93" s="4">
        <f t="shared" si="1"/>
        <v>7.41389288350532E-2</v>
      </c>
      <c r="I93" s="5">
        <f>(Table3[[#This Row],[Government Current Receipts]]/Table3[[#This Row],[GDP_Deflator]])*100</f>
        <v>1296.3172804532578</v>
      </c>
      <c r="J93" s="4">
        <f>Table3[[#This Row],[Real_Gov_Rec]]/Table3[[#This Row],[Potential GDP]]</f>
        <v>0.28364563486351974</v>
      </c>
      <c r="K93" s="4">
        <f>((Table3[[#This Row],[Federal Government Current Receipts]]/Table3[[#This Row],[GDP_Deflator]])*100)/Table3[[#This Row],[Real GDP]]</f>
        <v>0.17763211552649044</v>
      </c>
      <c r="L93" s="4">
        <f>((Table3[[#This Row],[Federal Government Current Receipts]]/Table3[[#This Row],[GDP_Deflator]])*100)/Table3[[#This Row],[Potential GDP]]</f>
        <v>0.17992323633388183</v>
      </c>
    </row>
    <row r="94" spans="2:12" x14ac:dyDescent="0.25">
      <c r="B94" s="1">
        <v>26481</v>
      </c>
      <c r="C94" s="5">
        <v>4673.5110000000004</v>
      </c>
      <c r="D94" s="5">
        <v>4605.2</v>
      </c>
      <c r="E94" s="2">
        <v>348.8</v>
      </c>
      <c r="F94" s="2">
        <v>220.7</v>
      </c>
      <c r="G94" s="2">
        <v>26.731000000000002</v>
      </c>
      <c r="H94" s="4">
        <f t="shared" si="1"/>
        <v>7.4633396604822363E-2</v>
      </c>
      <c r="I94" s="5">
        <f>(Table3[[#This Row],[Government Current Receipts]]/Table3[[#This Row],[GDP_Deflator]])*100</f>
        <v>1304.8520444427818</v>
      </c>
      <c r="J94" s="4">
        <f>Table3[[#This Row],[Real_Gov_Rec]]/Table3[[#This Row],[Potential GDP]]</f>
        <v>0.28334318692842481</v>
      </c>
      <c r="K94" s="4">
        <f>((Table3[[#This Row],[Federal Government Current Receipts]]/Table3[[#This Row],[GDP_Deflator]])*100)/Table3[[#This Row],[Real GDP]]</f>
        <v>0.17666229094175584</v>
      </c>
      <c r="L94" s="4">
        <f>((Table3[[#This Row],[Federal Government Current Receipts]]/Table3[[#This Row],[GDP_Deflator]])*100)/Table3[[#This Row],[Potential GDP]]</f>
        <v>0.1792828020501816</v>
      </c>
    </row>
    <row r="95" spans="2:12" x14ac:dyDescent="0.25">
      <c r="B95" s="1">
        <v>26573</v>
      </c>
      <c r="C95" s="5">
        <v>4750.4880000000003</v>
      </c>
      <c r="D95" s="5">
        <v>4641.2</v>
      </c>
      <c r="E95" s="2">
        <v>360.3</v>
      </c>
      <c r="F95" s="2">
        <v>228.4</v>
      </c>
      <c r="G95" s="2">
        <v>27.082999999999998</v>
      </c>
      <c r="H95" s="4">
        <f t="shared" si="1"/>
        <v>7.5844839519645144E-2</v>
      </c>
      <c r="I95" s="5">
        <f>(Table3[[#This Row],[Government Current Receipts]]/Table3[[#This Row],[GDP_Deflator]])*100</f>
        <v>1330.3548351364325</v>
      </c>
      <c r="J95" s="4">
        <f>Table3[[#This Row],[Real_Gov_Rec]]/Table3[[#This Row],[Potential GDP]]</f>
        <v>0.28664027301913997</v>
      </c>
      <c r="K95" s="4">
        <f>((Table3[[#This Row],[Federal Government Current Receipts]]/Table3[[#This Row],[GDP_Deflator]])*100)/Table3[[#This Row],[Real GDP]]</f>
        <v>0.17752564713599345</v>
      </c>
      <c r="L95" s="4">
        <f>((Table3[[#This Row],[Federal Government Current Receipts]]/Table3[[#This Row],[GDP_Deflator]])*100)/Table3[[#This Row],[Potential GDP]]</f>
        <v>0.18170590718171406</v>
      </c>
    </row>
    <row r="96" spans="2:12" x14ac:dyDescent="0.25">
      <c r="B96" s="1">
        <v>26665</v>
      </c>
      <c r="C96" s="5">
        <v>4872.0050000000001</v>
      </c>
      <c r="D96" s="5">
        <v>4678.8999999999996</v>
      </c>
      <c r="E96" s="2">
        <v>379.4</v>
      </c>
      <c r="F96" s="2">
        <v>243.9</v>
      </c>
      <c r="G96" s="2">
        <v>27.402999999999999</v>
      </c>
      <c r="H96" s="4">
        <f t="shared" si="1"/>
        <v>7.7873483298970342E-2</v>
      </c>
      <c r="I96" s="5">
        <f>(Table3[[#This Row],[Government Current Receipts]]/Table3[[#This Row],[GDP_Deflator]])*100</f>
        <v>1384.5199430719265</v>
      </c>
      <c r="J96" s="4">
        <f>Table3[[#This Row],[Real_Gov_Rec]]/Table3[[#This Row],[Potential GDP]]</f>
        <v>0.29590714549828517</v>
      </c>
      <c r="K96" s="4">
        <f>((Table3[[#This Row],[Federal Government Current Receipts]]/Table3[[#This Row],[GDP_Deflator]])*100)/Table3[[#This Row],[Real GDP]]</f>
        <v>0.18268629339090431</v>
      </c>
      <c r="L96" s="4">
        <f>((Table3[[#This Row],[Federal Government Current Receipts]]/Table3[[#This Row],[GDP_Deflator]])*100)/Table3[[#This Row],[Potential GDP]]</f>
        <v>0.1902260221060405</v>
      </c>
    </row>
    <row r="97" spans="2:12" x14ac:dyDescent="0.25">
      <c r="B97" s="1">
        <v>26755</v>
      </c>
      <c r="C97" s="5">
        <v>4928.3620000000001</v>
      </c>
      <c r="D97" s="5">
        <v>4718.6000000000004</v>
      </c>
      <c r="E97" s="2">
        <v>385.7</v>
      </c>
      <c r="F97" s="2">
        <v>248</v>
      </c>
      <c r="G97" s="2">
        <v>27.827999999999999</v>
      </c>
      <c r="H97" s="4">
        <f t="shared" si="1"/>
        <v>7.8261296552485385E-2</v>
      </c>
      <c r="I97" s="5">
        <f>(Table3[[#This Row],[Government Current Receipts]]/Table3[[#This Row],[GDP_Deflator]])*100</f>
        <v>1386.0140865315509</v>
      </c>
      <c r="J97" s="4">
        <f>Table3[[#This Row],[Real_Gov_Rec]]/Table3[[#This Row],[Potential GDP]]</f>
        <v>0.29373417677521951</v>
      </c>
      <c r="K97" s="4">
        <f>((Table3[[#This Row],[Federal Government Current Receipts]]/Table3[[#This Row],[GDP_Deflator]])*100)/Table3[[#This Row],[Real GDP]]</f>
        <v>0.18082858580087244</v>
      </c>
      <c r="L97" s="4">
        <f>((Table3[[#This Row],[Federal Government Current Receipts]]/Table3[[#This Row],[GDP_Deflator]])*100)/Table3[[#This Row],[Potential GDP]]</f>
        <v>0.18886719170405611</v>
      </c>
    </row>
    <row r="98" spans="2:12" x14ac:dyDescent="0.25">
      <c r="B98" s="1">
        <v>26846</v>
      </c>
      <c r="C98" s="5">
        <v>4902.0649999999996</v>
      </c>
      <c r="D98" s="5">
        <v>4759.7</v>
      </c>
      <c r="E98" s="2">
        <v>392.5</v>
      </c>
      <c r="F98" s="2">
        <v>251.2</v>
      </c>
      <c r="G98" s="2">
        <v>28.37</v>
      </c>
      <c r="H98" s="4">
        <f t="shared" si="1"/>
        <v>8.0068297747989889E-2</v>
      </c>
      <c r="I98" s="5">
        <f>(Table3[[#This Row],[Government Current Receipts]]/Table3[[#This Row],[GDP_Deflator]])*100</f>
        <v>1383.5037010927035</v>
      </c>
      <c r="J98" s="4">
        <f>Table3[[#This Row],[Real_Gov_Rec]]/Table3[[#This Row],[Potential GDP]]</f>
        <v>0.2906703576050389</v>
      </c>
      <c r="K98" s="4">
        <f>((Table3[[#This Row],[Federal Government Current Receipts]]/Table3[[#This Row],[GDP_Deflator]])*100)/Table3[[#This Row],[Real GDP]]</f>
        <v>0.18062640309733355</v>
      </c>
      <c r="L98" s="4">
        <f>((Table3[[#This Row],[Federal Government Current Receipts]]/Table3[[#This Row],[GDP_Deflator]])*100)/Table3[[#This Row],[Potential GDP]]</f>
        <v>0.18602902886722489</v>
      </c>
    </row>
    <row r="99" spans="2:12" x14ac:dyDescent="0.25">
      <c r="B99" s="1">
        <v>26938</v>
      </c>
      <c r="C99" s="5">
        <v>4948.8230000000003</v>
      </c>
      <c r="D99" s="5">
        <v>4802</v>
      </c>
      <c r="E99" s="2">
        <v>404</v>
      </c>
      <c r="F99" s="2">
        <v>260.10000000000002</v>
      </c>
      <c r="G99" s="2">
        <v>28.931999999999999</v>
      </c>
      <c r="H99" s="4">
        <f t="shared" si="1"/>
        <v>8.1635572741235632E-2</v>
      </c>
      <c r="I99" s="5">
        <f>(Table3[[#This Row],[Government Current Receipts]]/Table3[[#This Row],[GDP_Deflator]])*100</f>
        <v>1396.3777132586756</v>
      </c>
      <c r="J99" s="4">
        <f>Table3[[#This Row],[Real_Gov_Rec]]/Table3[[#This Row],[Potential GDP]]</f>
        <v>0.29079086073691701</v>
      </c>
      <c r="K99" s="4">
        <f>((Table3[[#This Row],[Federal Government Current Receipts]]/Table3[[#This Row],[GDP_Deflator]])*100)/Table3[[#This Row],[Real GDP]]</f>
        <v>0.18166027809485841</v>
      </c>
      <c r="L99" s="4">
        <f>((Table3[[#This Row],[Federal Government Current Receipts]]/Table3[[#This Row],[GDP_Deflator]])*100)/Table3[[#This Row],[Potential GDP]]</f>
        <v>0.18721461108334683</v>
      </c>
    </row>
    <row r="100" spans="2:12" x14ac:dyDescent="0.25">
      <c r="B100" s="1">
        <v>27030</v>
      </c>
      <c r="C100" s="5">
        <v>4905.4269999999997</v>
      </c>
      <c r="D100" s="5">
        <v>4845.8999999999996</v>
      </c>
      <c r="E100" s="2">
        <v>413.4</v>
      </c>
      <c r="F100" s="2">
        <v>267.60000000000002</v>
      </c>
      <c r="G100" s="2">
        <v>29.488</v>
      </c>
      <c r="H100" s="4">
        <f t="shared" si="1"/>
        <v>8.4274009173921041E-2</v>
      </c>
      <c r="I100" s="5">
        <f>(Table3[[#This Row],[Government Current Receipts]]/Table3[[#This Row],[GDP_Deflator]])*100</f>
        <v>1401.926207270754</v>
      </c>
      <c r="J100" s="4">
        <f>Table3[[#This Row],[Real_Gov_Rec]]/Table3[[#This Row],[Potential GDP]]</f>
        <v>0.28930151411930788</v>
      </c>
      <c r="K100" s="4">
        <f>((Table3[[#This Row],[Federal Government Current Receipts]]/Table3[[#This Row],[GDP_Deflator]])*100)/Table3[[#This Row],[Real GDP]]</f>
        <v>0.18499669685107101</v>
      </c>
      <c r="L100" s="4">
        <f>((Table3[[#This Row],[Federal Government Current Receipts]]/Table3[[#This Row],[GDP_Deflator]])*100)/Table3[[#This Row],[Potential GDP]]</f>
        <v>0.18726919491612679</v>
      </c>
    </row>
    <row r="101" spans="2:12" x14ac:dyDescent="0.25">
      <c r="B101" s="1">
        <v>27120</v>
      </c>
      <c r="C101" s="5">
        <v>4917.9870000000001</v>
      </c>
      <c r="D101" s="5">
        <v>4891.2</v>
      </c>
      <c r="E101" s="2">
        <v>428.4</v>
      </c>
      <c r="F101" s="2">
        <v>278</v>
      </c>
      <c r="G101" s="2">
        <v>30.192</v>
      </c>
      <c r="H101" s="4">
        <f t="shared" si="1"/>
        <v>8.7108810983030249E-2</v>
      </c>
      <c r="I101" s="5">
        <f>(Table3[[#This Row],[Government Current Receipts]]/Table3[[#This Row],[GDP_Deflator]])*100</f>
        <v>1418.9189189189187</v>
      </c>
      <c r="J101" s="4">
        <f>Table3[[#This Row],[Real_Gov_Rec]]/Table3[[#This Row],[Potential GDP]]</f>
        <v>0.29009627881070471</v>
      </c>
      <c r="K101" s="4">
        <f>((Table3[[#This Row],[Federal Government Current Receipts]]/Table3[[#This Row],[GDP_Deflator]])*100)/Table3[[#This Row],[Real GDP]]</f>
        <v>0.18722573176613966</v>
      </c>
      <c r="L101" s="4">
        <f>((Table3[[#This Row],[Federal Government Current Receipts]]/Table3[[#This Row],[GDP_Deflator]])*100)/Table3[[#This Row],[Potential GDP]]</f>
        <v>0.18825108662319306</v>
      </c>
    </row>
    <row r="102" spans="2:12" x14ac:dyDescent="0.25">
      <c r="B102" s="1">
        <v>27211</v>
      </c>
      <c r="C102" s="5">
        <v>4869.3609999999999</v>
      </c>
      <c r="D102" s="5">
        <v>4936.8999999999996</v>
      </c>
      <c r="E102" s="2">
        <v>444.1</v>
      </c>
      <c r="F102" s="2">
        <v>288.8</v>
      </c>
      <c r="G102" s="2">
        <v>31.085000000000001</v>
      </c>
      <c r="H102" s="4">
        <f t="shared" si="1"/>
        <v>9.1202931965816469E-2</v>
      </c>
      <c r="I102" s="5">
        <f>(Table3[[#This Row],[Government Current Receipts]]/Table3[[#This Row],[GDP_Deflator]])*100</f>
        <v>1428.6633424481261</v>
      </c>
      <c r="J102" s="4">
        <f>Table3[[#This Row],[Real_Gov_Rec]]/Table3[[#This Row],[Potential GDP]]</f>
        <v>0.28938470344712797</v>
      </c>
      <c r="K102" s="4">
        <f>((Table3[[#This Row],[Federal Government Current Receipts]]/Table3[[#This Row],[GDP_Deflator]])*100)/Table3[[#This Row],[Real GDP]]</f>
        <v>0.19079823115572614</v>
      </c>
      <c r="L102" s="4">
        <f>((Table3[[#This Row],[Federal Government Current Receipts]]/Table3[[#This Row],[GDP_Deflator]])*100)/Table3[[#This Row],[Potential GDP]]</f>
        <v>0.18818802602010934</v>
      </c>
    </row>
    <row r="103" spans="2:12" x14ac:dyDescent="0.25">
      <c r="B103" s="1">
        <v>27303</v>
      </c>
      <c r="C103" s="5">
        <v>4850.1970000000001</v>
      </c>
      <c r="D103" s="5">
        <v>4982.6000000000004</v>
      </c>
      <c r="E103" s="2">
        <v>441.2</v>
      </c>
      <c r="F103" s="2">
        <v>285.39999999999998</v>
      </c>
      <c r="G103" s="2">
        <v>32.015000000000001</v>
      </c>
      <c r="H103" s="4">
        <f t="shared" si="1"/>
        <v>9.096537728261346E-2</v>
      </c>
      <c r="I103" s="5">
        <f>(Table3[[#This Row],[Government Current Receipts]]/Table3[[#This Row],[GDP_Deflator]])*100</f>
        <v>1378.1040137435577</v>
      </c>
      <c r="J103" s="4">
        <f>Table3[[#This Row],[Real_Gov_Rec]]/Table3[[#This Row],[Potential GDP]]</f>
        <v>0.2765833126768269</v>
      </c>
      <c r="K103" s="4">
        <f>((Table3[[#This Row],[Federal Government Current Receipts]]/Table3[[#This Row],[GDP_Deflator]])*100)/Table3[[#This Row],[Real GDP]]</f>
        <v>0.18379812809058285</v>
      </c>
      <c r="L103" s="4">
        <f>((Table3[[#This Row],[Federal Government Current Receipts]]/Table3[[#This Row],[GDP_Deflator]])*100)/Table3[[#This Row],[Potential GDP]]</f>
        <v>0.17891404677689571</v>
      </c>
    </row>
    <row r="104" spans="2:12" x14ac:dyDescent="0.25">
      <c r="B104" s="1">
        <v>27395</v>
      </c>
      <c r="C104" s="5">
        <v>4791.2030000000004</v>
      </c>
      <c r="D104" s="5">
        <v>5027</v>
      </c>
      <c r="E104" s="2">
        <v>436.3</v>
      </c>
      <c r="F104" s="2">
        <v>278.7</v>
      </c>
      <c r="G104" s="2">
        <v>32.756999999999998</v>
      </c>
      <c r="H104" s="4">
        <f t="shared" si="1"/>
        <v>9.1062724747834722E-2</v>
      </c>
      <c r="I104" s="5">
        <f>(Table3[[#This Row],[Government Current Receipts]]/Table3[[#This Row],[GDP_Deflator]])*100</f>
        <v>1331.9290533321123</v>
      </c>
      <c r="J104" s="4">
        <f>Table3[[#This Row],[Real_Gov_Rec]]/Table3[[#This Row],[Potential GDP]]</f>
        <v>0.26495505337818026</v>
      </c>
      <c r="K104" s="4">
        <f>((Table3[[#This Row],[Federal Government Current Receipts]]/Table3[[#This Row],[GDP_Deflator]])*100)/Table3[[#This Row],[Real GDP]]</f>
        <v>0.1775776383892132</v>
      </c>
      <c r="L104" s="4">
        <f>((Table3[[#This Row],[Federal Government Current Receipts]]/Table3[[#This Row],[GDP_Deflator]])*100)/Table3[[#This Row],[Potential GDP]]</f>
        <v>0.16924816267820045</v>
      </c>
    </row>
    <row r="105" spans="2:12" x14ac:dyDescent="0.25">
      <c r="B105" s="1">
        <v>27485</v>
      </c>
      <c r="C105" s="5">
        <v>4827.8180000000002</v>
      </c>
      <c r="D105" s="5">
        <v>5069.6000000000004</v>
      </c>
      <c r="E105" s="2">
        <v>407.4</v>
      </c>
      <c r="F105" s="2">
        <v>245.6</v>
      </c>
      <c r="G105" s="2">
        <v>33.244999999999997</v>
      </c>
      <c r="H105" s="4">
        <f t="shared" si="1"/>
        <v>8.4385948268969529E-2</v>
      </c>
      <c r="I105" s="5">
        <f>(Table3[[#This Row],[Government Current Receipts]]/Table3[[#This Row],[GDP_Deflator]])*100</f>
        <v>1225.4474357046172</v>
      </c>
      <c r="J105" s="4">
        <f>Table3[[#This Row],[Real_Gov_Rec]]/Table3[[#This Row],[Potential GDP]]</f>
        <v>0.24172467960087918</v>
      </c>
      <c r="K105" s="4">
        <f>((Table3[[#This Row],[Federal Government Current Receipts]]/Table3[[#This Row],[GDP_Deflator]])*100)/Table3[[#This Row],[Real GDP]]</f>
        <v>0.15302103516039833</v>
      </c>
      <c r="L105" s="4">
        <f>((Table3[[#This Row],[Federal Government Current Receipts]]/Table3[[#This Row],[GDP_Deflator]])*100)/Table3[[#This Row],[Potential GDP]]</f>
        <v>0.14572307636223841</v>
      </c>
    </row>
    <row r="106" spans="2:12" x14ac:dyDescent="0.25">
      <c r="B106" s="1">
        <v>27576</v>
      </c>
      <c r="C106" s="5">
        <v>4909.1350000000002</v>
      </c>
      <c r="D106" s="5">
        <v>5111.5</v>
      </c>
      <c r="E106" s="2">
        <v>456.3</v>
      </c>
      <c r="F106" s="2">
        <v>289</v>
      </c>
      <c r="G106" s="2">
        <v>33.863999999999997</v>
      </c>
      <c r="H106" s="4">
        <f t="shared" si="1"/>
        <v>9.294916517879423E-2</v>
      </c>
      <c r="I106" s="5">
        <f>(Table3[[#This Row],[Government Current Receipts]]/Table3[[#This Row],[GDP_Deflator]])*100</f>
        <v>1347.4486180014176</v>
      </c>
      <c r="J106" s="4">
        <f>Table3[[#This Row],[Real_Gov_Rec]]/Table3[[#This Row],[Potential GDP]]</f>
        <v>0.26361119397464883</v>
      </c>
      <c r="K106" s="4">
        <f>((Table3[[#This Row],[Federal Government Current Receipts]]/Table3[[#This Row],[GDP_Deflator]])*100)/Table3[[#This Row],[Real GDP]]</f>
        <v>0.17384196087874423</v>
      </c>
      <c r="L106" s="4">
        <f>((Table3[[#This Row],[Federal Government Current Receipts]]/Table3[[#This Row],[GDP_Deflator]])*100)/Table3[[#This Row],[Potential GDP]]</f>
        <v>0.16695953333042632</v>
      </c>
    </row>
    <row r="107" spans="2:12" x14ac:dyDescent="0.25">
      <c r="B107" s="1">
        <v>27668</v>
      </c>
      <c r="C107" s="5">
        <v>4973.2629999999999</v>
      </c>
      <c r="D107" s="5">
        <v>5152.8</v>
      </c>
      <c r="E107" s="2">
        <v>468.3</v>
      </c>
      <c r="F107" s="2">
        <v>297.2</v>
      </c>
      <c r="G107" s="2">
        <v>34.463000000000001</v>
      </c>
      <c r="H107" s="4">
        <f t="shared" si="1"/>
        <v>9.4163530060646303E-2</v>
      </c>
      <c r="I107" s="5">
        <f>(Table3[[#This Row],[Government Current Receipts]]/Table3[[#This Row],[GDP_Deflator]])*100</f>
        <v>1358.8486202594088</v>
      </c>
      <c r="J107" s="4">
        <f>Table3[[#This Row],[Real_Gov_Rec]]/Table3[[#This Row],[Potential GDP]]</f>
        <v>0.26371072431676151</v>
      </c>
      <c r="K107" s="4">
        <f>((Table3[[#This Row],[Federal Government Current Receipts]]/Table3[[#This Row],[GDP_Deflator]])*100)/Table3[[#This Row],[Real GDP]]</f>
        <v>0.173402078350258</v>
      </c>
      <c r="L107" s="4">
        <f>((Table3[[#This Row],[Federal Government Current Receipts]]/Table3[[#This Row],[GDP_Deflator]])*100)/Table3[[#This Row],[Potential GDP]]</f>
        <v>0.16736029738830133</v>
      </c>
    </row>
    <row r="108" spans="2:12" x14ac:dyDescent="0.25">
      <c r="B108" s="1">
        <v>27760</v>
      </c>
      <c r="C108" s="5">
        <v>5086.3180000000002</v>
      </c>
      <c r="D108" s="5">
        <v>5193.1000000000004</v>
      </c>
      <c r="E108" s="2">
        <v>489.6</v>
      </c>
      <c r="F108" s="2">
        <v>312.5</v>
      </c>
      <c r="G108" s="2">
        <v>34.837000000000003</v>
      </c>
      <c r="H108" s="4">
        <f t="shared" si="1"/>
        <v>9.6258236311610873E-2</v>
      </c>
      <c r="I108" s="5">
        <f>(Table3[[#This Row],[Government Current Receipts]]/Table3[[#This Row],[GDP_Deflator]])*100</f>
        <v>1405.4023021500129</v>
      </c>
      <c r="J108" s="4">
        <f>Table3[[#This Row],[Real_Gov_Rec]]/Table3[[#This Row],[Potential GDP]]</f>
        <v>0.27062877705994742</v>
      </c>
      <c r="K108" s="4">
        <f>((Table3[[#This Row],[Federal Government Current Receipts]]/Table3[[#This Row],[GDP_Deflator]])*100)/Table3[[#This Row],[Real GDP]]</f>
        <v>0.17636230410507023</v>
      </c>
      <c r="L108" s="4">
        <f>((Table3[[#This Row],[Federal Government Current Receipts]]/Table3[[#This Row],[GDP_Deflator]])*100)/Table3[[#This Row],[Potential GDP]]</f>
        <v>0.17273589222065674</v>
      </c>
    </row>
    <row r="109" spans="2:12" x14ac:dyDescent="0.25">
      <c r="B109" s="1">
        <v>27851</v>
      </c>
      <c r="C109" s="5">
        <v>5124.57</v>
      </c>
      <c r="D109" s="5">
        <v>5233.1000000000004</v>
      </c>
      <c r="E109" s="2">
        <v>500.2</v>
      </c>
      <c r="F109" s="2">
        <v>319.39999999999998</v>
      </c>
      <c r="G109" s="2">
        <v>35.207999999999998</v>
      </c>
      <c r="H109" s="4">
        <f t="shared" si="1"/>
        <v>9.7608189565173281E-2</v>
      </c>
      <c r="I109" s="5">
        <f>(Table3[[#This Row],[Government Current Receipts]]/Table3[[#This Row],[GDP_Deflator]])*100</f>
        <v>1420.6998409452399</v>
      </c>
      <c r="J109" s="4">
        <f>Table3[[#This Row],[Real_Gov_Rec]]/Table3[[#This Row],[Potential GDP]]</f>
        <v>0.27148341154291716</v>
      </c>
      <c r="K109" s="4">
        <f>((Table3[[#This Row],[Federal Government Current Receipts]]/Table3[[#This Row],[GDP_Deflator]])*100)/Table3[[#This Row],[Real GDP]]</f>
        <v>0.17702562094405788</v>
      </c>
      <c r="L109" s="4">
        <f>((Table3[[#This Row],[Federal Government Current Receipts]]/Table3[[#This Row],[GDP_Deflator]])*100)/Table3[[#This Row],[Potential GDP]]</f>
        <v>0.17335426158897987</v>
      </c>
    </row>
    <row r="110" spans="2:12" x14ac:dyDescent="0.25">
      <c r="B110" s="1">
        <v>27942</v>
      </c>
      <c r="C110" s="5">
        <v>5149.6729999999998</v>
      </c>
      <c r="D110" s="5">
        <v>5273.5</v>
      </c>
      <c r="E110" s="2">
        <v>511.6</v>
      </c>
      <c r="F110" s="2">
        <v>327.10000000000002</v>
      </c>
      <c r="G110" s="2">
        <v>35.686</v>
      </c>
      <c r="H110" s="4">
        <f t="shared" si="1"/>
        <v>9.9346113821207685E-2</v>
      </c>
      <c r="I110" s="5">
        <f>(Table3[[#This Row],[Government Current Receipts]]/Table3[[#This Row],[GDP_Deflator]])*100</f>
        <v>1433.615423415345</v>
      </c>
      <c r="J110" s="4">
        <f>Table3[[#This Row],[Real_Gov_Rec]]/Table3[[#This Row],[Potential GDP]]</f>
        <v>0.27185273981517871</v>
      </c>
      <c r="K110" s="4">
        <f>((Table3[[#This Row],[Federal Government Current Receipts]]/Table3[[#This Row],[GDP_Deflator]])*100)/Table3[[#This Row],[Real GDP]]</f>
        <v>0.17799303992970347</v>
      </c>
      <c r="L110" s="4">
        <f>((Table3[[#This Row],[Federal Government Current Receipts]]/Table3[[#This Row],[GDP_Deflator]])*100)/Table3[[#This Row],[Potential GDP]]</f>
        <v>0.17381358716486506</v>
      </c>
    </row>
    <row r="111" spans="2:12" x14ac:dyDescent="0.25">
      <c r="B111" s="1">
        <v>28034</v>
      </c>
      <c r="C111" s="5">
        <v>5187.0690000000004</v>
      </c>
      <c r="D111" s="5">
        <v>5314.5</v>
      </c>
      <c r="E111" s="2">
        <v>522.29999999999995</v>
      </c>
      <c r="F111" s="2">
        <v>332.9</v>
      </c>
      <c r="G111" s="2">
        <v>36.331000000000003</v>
      </c>
      <c r="H111" s="4">
        <f t="shared" si="1"/>
        <v>0.10069270333593015</v>
      </c>
      <c r="I111" s="5">
        <f>(Table3[[#This Row],[Government Current Receipts]]/Table3[[#This Row],[GDP_Deflator]])*100</f>
        <v>1437.6152596955767</v>
      </c>
      <c r="J111" s="4">
        <f>Table3[[#This Row],[Real_Gov_Rec]]/Table3[[#This Row],[Potential GDP]]</f>
        <v>0.27050809289595951</v>
      </c>
      <c r="K111" s="4">
        <f>((Table3[[#This Row],[Federal Government Current Receipts]]/Table3[[#This Row],[GDP_Deflator]])*100)/Table3[[#This Row],[Real GDP]]</f>
        <v>0.17665031579409562</v>
      </c>
      <c r="L111" s="4">
        <f>((Table3[[#This Row],[Federal Government Current Receipts]]/Table3[[#This Row],[GDP_Deflator]])*100)/Table3[[#This Row],[Potential GDP]]</f>
        <v>0.17241459721436897</v>
      </c>
    </row>
    <row r="112" spans="2:12" x14ac:dyDescent="0.25">
      <c r="B112" s="1">
        <v>28126</v>
      </c>
      <c r="C112" s="5">
        <v>5247.28</v>
      </c>
      <c r="D112" s="5">
        <v>5357.4</v>
      </c>
      <c r="E112" s="2">
        <v>542.9</v>
      </c>
      <c r="F112" s="2">
        <v>347.5</v>
      </c>
      <c r="G112" s="2">
        <v>36.942999999999998</v>
      </c>
      <c r="H112" s="4">
        <f t="shared" si="1"/>
        <v>0.10346312756323277</v>
      </c>
      <c r="I112" s="5">
        <f>(Table3[[#This Row],[Government Current Receipts]]/Table3[[#This Row],[GDP_Deflator]])*100</f>
        <v>1469.5612159272393</v>
      </c>
      <c r="J112" s="4">
        <f>Table3[[#This Row],[Real_Gov_Rec]]/Table3[[#This Row],[Potential GDP]]</f>
        <v>0.27430492700325521</v>
      </c>
      <c r="K112" s="4">
        <f>((Table3[[#This Row],[Federal Government Current Receipts]]/Table3[[#This Row],[GDP_Deflator]])*100)/Table3[[#This Row],[Real GDP]]</f>
        <v>0.17926207112912393</v>
      </c>
      <c r="L112" s="4">
        <f>((Table3[[#This Row],[Federal Government Current Receipts]]/Table3[[#This Row],[GDP_Deflator]])*100)/Table3[[#This Row],[Potential GDP]]</f>
        <v>0.175577384663163</v>
      </c>
    </row>
    <row r="113" spans="2:12" x14ac:dyDescent="0.25">
      <c r="B113" s="1">
        <v>28216</v>
      </c>
      <c r="C113" s="5">
        <v>5351.56</v>
      </c>
      <c r="D113" s="5">
        <v>5401.1</v>
      </c>
      <c r="E113" s="2">
        <v>562.20000000000005</v>
      </c>
      <c r="F113" s="2">
        <v>361.4</v>
      </c>
      <c r="G113" s="2">
        <v>37.47</v>
      </c>
      <c r="H113" s="4">
        <f t="shared" si="1"/>
        <v>0.10505347973301243</v>
      </c>
      <c r="I113" s="5">
        <f>(Table3[[#This Row],[Government Current Receipts]]/Table3[[#This Row],[GDP_Deflator]])*100</f>
        <v>1500.4003202562051</v>
      </c>
      <c r="J113" s="4">
        <f>Table3[[#This Row],[Real_Gov_Rec]]/Table3[[#This Row],[Potential GDP]]</f>
        <v>0.27779532322234451</v>
      </c>
      <c r="K113" s="4">
        <f>((Table3[[#This Row],[Federal Government Current Receipts]]/Table3[[#This Row],[GDP_Deflator]])*100)/Table3[[#This Row],[Real GDP]]</f>
        <v>0.18022874400794531</v>
      </c>
      <c r="L113" s="4">
        <f>((Table3[[#This Row],[Federal Government Current Receipts]]/Table3[[#This Row],[GDP_Deflator]])*100)/Table3[[#This Row],[Potential GDP]]</f>
        <v>0.1785756489017348</v>
      </c>
    </row>
    <row r="114" spans="2:12" x14ac:dyDescent="0.25">
      <c r="B114" s="1">
        <v>28307</v>
      </c>
      <c r="C114" s="5">
        <v>5447.268</v>
      </c>
      <c r="D114" s="5">
        <v>5445.9</v>
      </c>
      <c r="E114" s="2">
        <v>574</v>
      </c>
      <c r="F114" s="2">
        <v>368</v>
      </c>
      <c r="G114" s="2">
        <v>37.927</v>
      </c>
      <c r="H114" s="4">
        <f t="shared" si="1"/>
        <v>0.10537392322169573</v>
      </c>
      <c r="I114" s="5">
        <f>(Table3[[#This Row],[Government Current Receipts]]/Table3[[#This Row],[GDP_Deflator]])*100</f>
        <v>1513.4337015846231</v>
      </c>
      <c r="J114" s="4">
        <f>Table3[[#This Row],[Real_Gov_Rec]]/Table3[[#This Row],[Potential GDP]]</f>
        <v>0.27790332205597296</v>
      </c>
      <c r="K114" s="4">
        <f>((Table3[[#This Row],[Federal Government Current Receipts]]/Table3[[#This Row],[GDP_Deflator]])*100)/Table3[[#This Row],[Real GDP]]</f>
        <v>0.17812323925038842</v>
      </c>
      <c r="L114" s="4">
        <f>((Table3[[#This Row],[Federal Government Current Receipts]]/Table3[[#This Row],[GDP_Deflator]])*100)/Table3[[#This Row],[Potential GDP]]</f>
        <v>0.17816798347839383</v>
      </c>
    </row>
    <row r="115" spans="2:12" x14ac:dyDescent="0.25">
      <c r="B115" s="1">
        <v>28399</v>
      </c>
      <c r="C115" s="5">
        <v>5446.1409999999996</v>
      </c>
      <c r="D115" s="5">
        <v>5492</v>
      </c>
      <c r="E115" s="2">
        <v>590.20000000000005</v>
      </c>
      <c r="F115" s="2">
        <v>379</v>
      </c>
      <c r="G115" s="2">
        <v>38.758000000000003</v>
      </c>
      <c r="H115" s="4">
        <f t="shared" si="1"/>
        <v>0.10837031211641419</v>
      </c>
      <c r="I115" s="5">
        <f>(Table3[[#This Row],[Government Current Receipts]]/Table3[[#This Row],[GDP_Deflator]])*100</f>
        <v>1522.7823933123484</v>
      </c>
      <c r="J115" s="4">
        <f>Table3[[#This Row],[Real_Gov_Rec]]/Table3[[#This Row],[Potential GDP]]</f>
        <v>0.2772728319942368</v>
      </c>
      <c r="K115" s="4">
        <f>((Table3[[#This Row],[Federal Government Current Receipts]]/Table3[[#This Row],[GDP_Deflator]])*100)/Table3[[#This Row],[Real GDP]]</f>
        <v>0.17955147228301246</v>
      </c>
      <c r="L115" s="4">
        <f>((Table3[[#This Row],[Federal Government Current Receipts]]/Table3[[#This Row],[GDP_Deflator]])*100)/Table3[[#This Row],[Potential GDP]]</f>
        <v>0.17805219133482841</v>
      </c>
    </row>
    <row r="116" spans="2:12" x14ac:dyDescent="0.25">
      <c r="B116" s="1">
        <v>28491</v>
      </c>
      <c r="C116" s="5">
        <v>5464.7380000000003</v>
      </c>
      <c r="D116" s="5">
        <v>5539.3</v>
      </c>
      <c r="E116" s="2">
        <v>603.5</v>
      </c>
      <c r="F116" s="2">
        <v>389.2</v>
      </c>
      <c r="G116" s="2">
        <v>39.326000000000001</v>
      </c>
      <c r="H116" s="4">
        <f t="shared" si="1"/>
        <v>0.11043530357722547</v>
      </c>
      <c r="I116" s="5">
        <f>(Table3[[#This Row],[Government Current Receipts]]/Table3[[#This Row],[GDP_Deflator]])*100</f>
        <v>1534.6081472816966</v>
      </c>
      <c r="J116" s="4">
        <f>Table3[[#This Row],[Real_Gov_Rec]]/Table3[[#This Row],[Potential GDP]]</f>
        <v>0.27704008580176132</v>
      </c>
      <c r="K116" s="4">
        <f>((Table3[[#This Row],[Federal Government Current Receipts]]/Table3[[#This Row],[GDP_Deflator]])*100)/Table3[[#This Row],[Real GDP]]</f>
        <v>0.18110219397450247</v>
      </c>
      <c r="L116" s="4">
        <f>((Table3[[#This Row],[Federal Government Current Receipts]]/Table3[[#This Row],[GDP_Deflator]])*100)/Table3[[#This Row],[Potential GDP]]</f>
        <v>0.17866445964216321</v>
      </c>
    </row>
    <row r="117" spans="2:12" x14ac:dyDescent="0.25">
      <c r="B117" s="1">
        <v>28581</v>
      </c>
      <c r="C117" s="5">
        <v>5679.7179999999998</v>
      </c>
      <c r="D117" s="5">
        <v>5590.1</v>
      </c>
      <c r="E117" s="2">
        <v>641.1</v>
      </c>
      <c r="F117" s="2">
        <v>417.6</v>
      </c>
      <c r="G117" s="2">
        <v>40.049999999999997</v>
      </c>
      <c r="H117" s="4">
        <f t="shared" si="1"/>
        <v>0.11287532233114392</v>
      </c>
      <c r="I117" s="5">
        <f>(Table3[[#This Row],[Government Current Receipts]]/Table3[[#This Row],[GDP_Deflator]])*100</f>
        <v>1600.7490636704124</v>
      </c>
      <c r="J117" s="4">
        <f>Table3[[#This Row],[Real_Gov_Rec]]/Table3[[#This Row],[Potential GDP]]</f>
        <v>0.28635428054425005</v>
      </c>
      <c r="K117" s="4">
        <f>((Table3[[#This Row],[Federal Government Current Receipts]]/Table3[[#This Row],[GDP_Deflator]])*100)/Table3[[#This Row],[Real GDP]]</f>
        <v>0.18358246469516326</v>
      </c>
      <c r="L117" s="4">
        <f>((Table3[[#This Row],[Federal Government Current Receipts]]/Table3[[#This Row],[GDP_Deflator]])*100)/Table3[[#This Row],[Potential GDP]]</f>
        <v>0.18652557721927751</v>
      </c>
    </row>
    <row r="118" spans="2:12" x14ac:dyDescent="0.25">
      <c r="B118" s="1">
        <v>28672</v>
      </c>
      <c r="C118" s="5">
        <v>5735.4009999999998</v>
      </c>
      <c r="D118" s="5">
        <v>5641.5</v>
      </c>
      <c r="E118" s="2">
        <v>657.2</v>
      </c>
      <c r="F118" s="2">
        <v>435.2</v>
      </c>
      <c r="G118" s="2">
        <v>40.716000000000001</v>
      </c>
      <c r="H118" s="4">
        <f t="shared" si="1"/>
        <v>0.11458658252491849</v>
      </c>
      <c r="I118" s="5">
        <f>(Table3[[#This Row],[Government Current Receipts]]/Table3[[#This Row],[GDP_Deflator]])*100</f>
        <v>1614.1074761764419</v>
      </c>
      <c r="J118" s="4">
        <f>Table3[[#This Row],[Real_Gov_Rec]]/Table3[[#This Row],[Potential GDP]]</f>
        <v>0.2861131748961166</v>
      </c>
      <c r="K118" s="4">
        <f>((Table3[[#This Row],[Federal Government Current Receipts]]/Table3[[#This Row],[GDP_Deflator]])*100)/Table3[[#This Row],[Real GDP]]</f>
        <v>0.18636312888389625</v>
      </c>
      <c r="L118" s="4">
        <f>((Table3[[#This Row],[Federal Government Current Receipts]]/Table3[[#This Row],[GDP_Deflator]])*100)/Table3[[#This Row],[Potential GDP]]</f>
        <v>0.18946508477600413</v>
      </c>
    </row>
    <row r="119" spans="2:12" x14ac:dyDescent="0.25">
      <c r="B119" s="1">
        <v>28764</v>
      </c>
      <c r="C119" s="5">
        <v>5811.259</v>
      </c>
      <c r="D119" s="5">
        <v>5692.8</v>
      </c>
      <c r="E119" s="2">
        <v>682.4</v>
      </c>
      <c r="F119" s="2">
        <v>454</v>
      </c>
      <c r="G119" s="2">
        <v>41.575000000000003</v>
      </c>
      <c r="H119" s="4">
        <f t="shared" si="1"/>
        <v>0.11742722188083511</v>
      </c>
      <c r="I119" s="5">
        <f>(Table3[[#This Row],[Government Current Receipts]]/Table3[[#This Row],[GDP_Deflator]])*100</f>
        <v>1641.3710162357183</v>
      </c>
      <c r="J119" s="4">
        <f>Table3[[#This Row],[Real_Gov_Rec]]/Table3[[#This Row],[Potential GDP]]</f>
        <v>0.28832402617968633</v>
      </c>
      <c r="K119" s="4">
        <f>((Table3[[#This Row],[Federal Government Current Receipts]]/Table3[[#This Row],[GDP_Deflator]])*100)/Table3[[#This Row],[Real GDP]]</f>
        <v>0.18791150167143497</v>
      </c>
      <c r="L119" s="4">
        <f>((Table3[[#This Row],[Federal Government Current Receipts]]/Table3[[#This Row],[GDP_Deflator]])*100)/Table3[[#This Row],[Potential GDP]]</f>
        <v>0.1918216704067667</v>
      </c>
    </row>
    <row r="120" spans="2:12" x14ac:dyDescent="0.25">
      <c r="B120" s="1">
        <v>28856</v>
      </c>
      <c r="C120" s="5">
        <v>5820.9769999999999</v>
      </c>
      <c r="D120" s="5">
        <v>5743.6</v>
      </c>
      <c r="E120" s="2">
        <v>704.2</v>
      </c>
      <c r="F120" s="2">
        <v>469.8</v>
      </c>
      <c r="G120" s="2">
        <v>42.317999999999998</v>
      </c>
      <c r="H120" s="4">
        <f t="shared" si="1"/>
        <v>0.1209762553605692</v>
      </c>
      <c r="I120" s="5">
        <f>(Table3[[#This Row],[Government Current Receipts]]/Table3[[#This Row],[GDP_Deflator]])*100</f>
        <v>1664.0672999669175</v>
      </c>
      <c r="J120" s="4">
        <f>Table3[[#This Row],[Real_Gov_Rec]]/Table3[[#This Row],[Potential GDP]]</f>
        <v>0.28972548575230123</v>
      </c>
      <c r="K120" s="4">
        <f>((Table3[[#This Row],[Federal Government Current Receipts]]/Table3[[#This Row],[GDP_Deflator]])*100)/Table3[[#This Row],[Real GDP]]</f>
        <v>0.19071813663868745</v>
      </c>
      <c r="L120" s="4">
        <f>((Table3[[#This Row],[Federal Government Current Receipts]]/Table3[[#This Row],[GDP_Deflator]])*100)/Table3[[#This Row],[Potential GDP]]</f>
        <v>0.19328746550189024</v>
      </c>
    </row>
    <row r="121" spans="2:12" x14ac:dyDescent="0.25">
      <c r="B121" s="1">
        <v>28946</v>
      </c>
      <c r="C121" s="5">
        <v>5826.4409999999998</v>
      </c>
      <c r="D121" s="5">
        <v>5792.2</v>
      </c>
      <c r="E121" s="2">
        <v>718.7</v>
      </c>
      <c r="F121" s="2">
        <v>480.9</v>
      </c>
      <c r="G121" s="2">
        <v>43.362000000000002</v>
      </c>
      <c r="H121" s="4">
        <f t="shared" si="1"/>
        <v>0.12335145932139364</v>
      </c>
      <c r="I121" s="5">
        <f>(Table3[[#This Row],[Government Current Receipts]]/Table3[[#This Row],[GDP_Deflator]])*100</f>
        <v>1657.4419999077534</v>
      </c>
      <c r="J121" s="4">
        <f>Table3[[#This Row],[Real_Gov_Rec]]/Table3[[#This Row],[Potential GDP]]</f>
        <v>0.28615068538858351</v>
      </c>
      <c r="K121" s="4">
        <f>((Table3[[#This Row],[Federal Government Current Receipts]]/Table3[[#This Row],[GDP_Deflator]])*100)/Table3[[#This Row],[Real GDP]]</f>
        <v>0.19034528301073597</v>
      </c>
      <c r="L121" s="4">
        <f>((Table3[[#This Row],[Federal Government Current Receipts]]/Table3[[#This Row],[GDP_Deflator]])*100)/Table3[[#This Row],[Potential GDP]]</f>
        <v>0.19147052261495728</v>
      </c>
    </row>
    <row r="122" spans="2:12" x14ac:dyDescent="0.25">
      <c r="B122" s="1">
        <v>29037</v>
      </c>
      <c r="C122" s="5">
        <v>5868.3230000000003</v>
      </c>
      <c r="D122" s="5">
        <v>5838.6</v>
      </c>
      <c r="E122" s="2">
        <v>738.3</v>
      </c>
      <c r="F122" s="2">
        <v>493.1</v>
      </c>
      <c r="G122" s="2">
        <v>44.301000000000002</v>
      </c>
      <c r="H122" s="4">
        <f t="shared" si="1"/>
        <v>0.12581107072667949</v>
      </c>
      <c r="I122" s="5">
        <f>(Table3[[#This Row],[Government Current Receipts]]/Table3[[#This Row],[GDP_Deflator]])*100</f>
        <v>1666.553802397237</v>
      </c>
      <c r="J122" s="4">
        <f>Table3[[#This Row],[Real_Gov_Rec]]/Table3[[#This Row],[Potential GDP]]</f>
        <v>0.28543722851321152</v>
      </c>
      <c r="K122" s="4">
        <f>((Table3[[#This Row],[Federal Government Current Receipts]]/Table3[[#This Row],[GDP_Deflator]])*100)/Table3[[#This Row],[Real GDP]]</f>
        <v>0.18967385147589133</v>
      </c>
      <c r="L122" s="4">
        <f>((Table3[[#This Row],[Federal Government Current Receipts]]/Table3[[#This Row],[GDP_Deflator]])*100)/Table3[[#This Row],[Potential GDP]]</f>
        <v>0.19063943841238604</v>
      </c>
    </row>
    <row r="123" spans="2:12" x14ac:dyDescent="0.25">
      <c r="B123" s="1">
        <v>29129</v>
      </c>
      <c r="C123" s="5">
        <v>5884.4690000000001</v>
      </c>
      <c r="D123" s="5">
        <v>5882.3</v>
      </c>
      <c r="E123" s="2">
        <v>754.5</v>
      </c>
      <c r="F123" s="2">
        <v>503.9</v>
      </c>
      <c r="G123" s="2">
        <v>45.194000000000003</v>
      </c>
      <c r="H123" s="4">
        <f t="shared" si="1"/>
        <v>0.1282188758237999</v>
      </c>
      <c r="I123" s="5">
        <f>(Table3[[#This Row],[Government Current Receipts]]/Table3[[#This Row],[GDP_Deflator]])*100</f>
        <v>1669.4693985927333</v>
      </c>
      <c r="J123" s="4">
        <f>Table3[[#This Row],[Real_Gov_Rec]]/Table3[[#This Row],[Potential GDP]]</f>
        <v>0.28381235207193328</v>
      </c>
      <c r="K123" s="4">
        <f>((Table3[[#This Row],[Federal Government Current Receipts]]/Table3[[#This Row],[GDP_Deflator]])*100)/Table3[[#This Row],[Real GDP]]</f>
        <v>0.18947691182524642</v>
      </c>
      <c r="L123" s="4">
        <f>((Table3[[#This Row],[Federal Government Current Receipts]]/Table3[[#This Row],[GDP_Deflator]])*100)/Table3[[#This Row],[Potential GDP]]</f>
        <v>0.18954677827574179</v>
      </c>
    </row>
    <row r="124" spans="2:12" x14ac:dyDescent="0.25">
      <c r="B124" s="1">
        <v>29221</v>
      </c>
      <c r="C124" s="5">
        <v>5903.424</v>
      </c>
      <c r="D124" s="5">
        <v>5920.7</v>
      </c>
      <c r="E124" s="2">
        <v>776.7</v>
      </c>
      <c r="F124" s="2">
        <v>518</v>
      </c>
      <c r="G124" s="2">
        <v>46.143999999999998</v>
      </c>
      <c r="H124" s="4">
        <f t="shared" si="1"/>
        <v>0.1315677139233096</v>
      </c>
      <c r="I124" s="5">
        <f>(Table3[[#This Row],[Government Current Receipts]]/Table3[[#This Row],[GDP_Deflator]])*100</f>
        <v>1683.2090846047158</v>
      </c>
      <c r="J124" s="4">
        <f>Table3[[#This Row],[Real_Gov_Rec]]/Table3[[#This Row],[Potential GDP]]</f>
        <v>0.28429224324906105</v>
      </c>
      <c r="K124" s="4">
        <f>((Table3[[#This Row],[Federal Government Current Receipts]]/Table3[[#This Row],[GDP_Deflator]])*100)/Table3[[#This Row],[Real GDP]]</f>
        <v>0.19015622383450362</v>
      </c>
      <c r="L124" s="4">
        <f>((Table3[[#This Row],[Federal Government Current Receipts]]/Table3[[#This Row],[GDP_Deflator]])*100)/Table3[[#This Row],[Potential GDP]]</f>
        <v>0.18960136732717089</v>
      </c>
    </row>
    <row r="125" spans="2:12" x14ac:dyDescent="0.25">
      <c r="B125" s="1">
        <v>29312</v>
      </c>
      <c r="C125" s="5">
        <v>5782.4340000000002</v>
      </c>
      <c r="D125" s="5">
        <v>5953.4</v>
      </c>
      <c r="E125" s="2">
        <v>773.8</v>
      </c>
      <c r="F125" s="2">
        <v>515</v>
      </c>
      <c r="G125" s="2">
        <v>47.177999999999997</v>
      </c>
      <c r="H125" s="4">
        <f t="shared" si="1"/>
        <v>0.13381908033883308</v>
      </c>
      <c r="I125" s="5">
        <f>(Table3[[#This Row],[Government Current Receipts]]/Table3[[#This Row],[GDP_Deflator]])*100</f>
        <v>1640.1712662681759</v>
      </c>
      <c r="J125" s="4">
        <f>Table3[[#This Row],[Real_Gov_Rec]]/Table3[[#This Row],[Potential GDP]]</f>
        <v>0.27550160685795949</v>
      </c>
      <c r="K125" s="4">
        <f>((Table3[[#This Row],[Federal Government Current Receipts]]/Table3[[#This Row],[GDP_Deflator]])*100)/Table3[[#This Row],[Real GDP]]</f>
        <v>0.18878045065759883</v>
      </c>
      <c r="L125" s="4">
        <f>((Table3[[#This Row],[Federal Government Current Receipts]]/Table3[[#This Row],[GDP_Deflator]])*100)/Table3[[#This Row],[Potential GDP]]</f>
        <v>0.18335917230789497</v>
      </c>
    </row>
    <row r="126" spans="2:12" x14ac:dyDescent="0.25">
      <c r="B126" s="1">
        <v>29403</v>
      </c>
      <c r="C126" s="5">
        <v>5771.6869999999999</v>
      </c>
      <c r="D126" s="5">
        <v>5984.4</v>
      </c>
      <c r="E126" s="2">
        <v>802.4</v>
      </c>
      <c r="F126" s="2">
        <v>534.29999999999995</v>
      </c>
      <c r="G126" s="2">
        <v>48.256</v>
      </c>
      <c r="H126" s="4">
        <f t="shared" si="1"/>
        <v>0.139023477884369</v>
      </c>
      <c r="I126" s="5">
        <f>(Table3[[#This Row],[Government Current Receipts]]/Table3[[#This Row],[GDP_Deflator]])*100</f>
        <v>1662.7984084880636</v>
      </c>
      <c r="J126" s="4">
        <f>Table3[[#This Row],[Real_Gov_Rec]]/Table3[[#This Row],[Potential GDP]]</f>
        <v>0.27785549236148382</v>
      </c>
      <c r="K126" s="4">
        <f>((Table3[[#This Row],[Federal Government Current Receipts]]/Table3[[#This Row],[GDP_Deflator]])*100)/Table3[[#This Row],[Real GDP]]</f>
        <v>0.19183642972777401</v>
      </c>
      <c r="L126" s="4">
        <f>((Table3[[#This Row],[Federal Government Current Receipts]]/Table3[[#This Row],[GDP_Deflator]])*100)/Table3[[#This Row],[Potential GDP]]</f>
        <v>0.18501768390919837</v>
      </c>
    </row>
    <row r="127" spans="2:12" x14ac:dyDescent="0.25">
      <c r="B127" s="1">
        <v>29495</v>
      </c>
      <c r="C127" s="5">
        <v>5878.4390000000003</v>
      </c>
      <c r="D127" s="5">
        <v>6014.8</v>
      </c>
      <c r="E127" s="2">
        <v>841.8</v>
      </c>
      <c r="F127" s="2">
        <v>563.9</v>
      </c>
      <c r="G127" s="2">
        <v>49.593000000000004</v>
      </c>
      <c r="H127" s="4">
        <f t="shared" si="1"/>
        <v>0.14320128183689579</v>
      </c>
      <c r="I127" s="5">
        <f>(Table3[[#This Row],[Government Current Receipts]]/Table3[[#This Row],[GDP_Deflator]])*100</f>
        <v>1697.4169741697417</v>
      </c>
      <c r="J127" s="4">
        <f>Table3[[#This Row],[Real_Gov_Rec]]/Table3[[#This Row],[Potential GDP]]</f>
        <v>0.28220671912112483</v>
      </c>
      <c r="K127" s="4">
        <f>((Table3[[#This Row],[Federal Government Current Receipts]]/Table3[[#This Row],[GDP_Deflator]])*100)/Table3[[#This Row],[Real GDP]]</f>
        <v>0.19342815887881296</v>
      </c>
      <c r="L127" s="4">
        <f>((Table3[[#This Row],[Federal Government Current Receipts]]/Table3[[#This Row],[GDP_Deflator]])*100)/Table3[[#This Row],[Potential GDP]]</f>
        <v>0.18904296615871022</v>
      </c>
    </row>
    <row r="128" spans="2:12" x14ac:dyDescent="0.25">
      <c r="B128" s="1">
        <v>29587</v>
      </c>
      <c r="C128" s="5">
        <v>6000.5910000000003</v>
      </c>
      <c r="D128" s="5">
        <v>6046.8</v>
      </c>
      <c r="E128" s="2">
        <v>896.3</v>
      </c>
      <c r="F128" s="2">
        <v>607.1</v>
      </c>
      <c r="G128" s="2">
        <v>50.850999999999999</v>
      </c>
      <c r="H128" s="4">
        <f t="shared" si="1"/>
        <v>0.14936862052421168</v>
      </c>
      <c r="I128" s="5">
        <f>(Table3[[#This Row],[Government Current Receipts]]/Table3[[#This Row],[GDP_Deflator]])*100</f>
        <v>1762.6005388291283</v>
      </c>
      <c r="J128" s="4">
        <f>Table3[[#This Row],[Real_Gov_Rec]]/Table3[[#This Row],[Potential GDP]]</f>
        <v>0.2914931102118688</v>
      </c>
      <c r="K128" s="4">
        <f>((Table3[[#This Row],[Federal Government Current Receipts]]/Table3[[#This Row],[GDP_Deflator]])*100)/Table3[[#This Row],[Real GDP]]</f>
        <v>0.19896042901144384</v>
      </c>
      <c r="L128" s="4">
        <f>((Table3[[#This Row],[Federal Government Current Receipts]]/Table3[[#This Row],[GDP_Deflator]])*100)/Table3[[#This Row],[Potential GDP]]</f>
        <v>0.19743999465538942</v>
      </c>
    </row>
    <row r="129" spans="2:12" x14ac:dyDescent="0.25">
      <c r="B129" s="1">
        <v>29677</v>
      </c>
      <c r="C129" s="5">
        <v>5952.7110000000002</v>
      </c>
      <c r="D129" s="5">
        <v>6082.7</v>
      </c>
      <c r="E129" s="2">
        <v>910.1</v>
      </c>
      <c r="F129" s="2">
        <v>616.6</v>
      </c>
      <c r="G129" s="2">
        <v>51.813000000000002</v>
      </c>
      <c r="H129" s="4">
        <f t="shared" si="1"/>
        <v>0.15288832264828581</v>
      </c>
      <c r="I129" s="5">
        <f>(Table3[[#This Row],[Government Current Receipts]]/Table3[[#This Row],[GDP_Deflator]])*100</f>
        <v>1756.5089842317566</v>
      </c>
      <c r="J129" s="4">
        <f>Table3[[#This Row],[Real_Gov_Rec]]/Table3[[#This Row],[Potential GDP]]</f>
        <v>0.28877126674531978</v>
      </c>
      <c r="K129" s="4">
        <f>((Table3[[#This Row],[Federal Government Current Receipts]]/Table3[[#This Row],[GDP_Deflator]])*100)/Table3[[#This Row],[Real GDP]]</f>
        <v>0.19991711834227258</v>
      </c>
      <c r="L129" s="4">
        <f>((Table3[[#This Row],[Federal Government Current Receipts]]/Table3[[#This Row],[GDP_Deflator]])*100)/Table3[[#This Row],[Potential GDP]]</f>
        <v>0.19564483361736529</v>
      </c>
    </row>
    <row r="130" spans="2:12" x14ac:dyDescent="0.25">
      <c r="B130" s="1">
        <v>29768</v>
      </c>
      <c r="C130" s="5">
        <v>6025.0370000000003</v>
      </c>
      <c r="D130" s="5">
        <v>6120.8</v>
      </c>
      <c r="E130" s="2">
        <v>934.6</v>
      </c>
      <c r="F130" s="2">
        <v>632.4</v>
      </c>
      <c r="G130" s="2">
        <v>52.73</v>
      </c>
      <c r="H130" s="4">
        <f t="shared" si="1"/>
        <v>0.15511937934986955</v>
      </c>
      <c r="I130" s="5">
        <f>(Table3[[#This Row],[Government Current Receipts]]/Table3[[#This Row],[GDP_Deflator]])*100</f>
        <v>1772.4255641949553</v>
      </c>
      <c r="J130" s="4">
        <f>Table3[[#This Row],[Real_Gov_Rec]]/Table3[[#This Row],[Potential GDP]]</f>
        <v>0.2895741674609455</v>
      </c>
      <c r="K130" s="4">
        <f>((Table3[[#This Row],[Federal Government Current Receipts]]/Table3[[#This Row],[GDP_Deflator]])*100)/Table3[[#This Row],[Real GDP]]</f>
        <v>0.19905558699350473</v>
      </c>
      <c r="L130" s="4">
        <f>((Table3[[#This Row],[Federal Government Current Receipts]]/Table3[[#This Row],[GDP_Deflator]])*100)/Table3[[#This Row],[Potential GDP]]</f>
        <v>0.19594126203969819</v>
      </c>
    </row>
    <row r="131" spans="2:12" x14ac:dyDescent="0.25">
      <c r="B131" s="1">
        <v>29860</v>
      </c>
      <c r="C131" s="5">
        <v>5949.98</v>
      </c>
      <c r="D131" s="5">
        <v>6161.2</v>
      </c>
      <c r="E131" s="2">
        <v>929.8</v>
      </c>
      <c r="F131" s="2">
        <v>623.70000000000005</v>
      </c>
      <c r="G131" s="2">
        <v>53.692</v>
      </c>
      <c r="H131" s="4">
        <f t="shared" si="1"/>
        <v>0.1562694328384297</v>
      </c>
      <c r="I131" s="5">
        <f>(Table3[[#This Row],[Government Current Receipts]]/Table3[[#This Row],[GDP_Deflator]])*100</f>
        <v>1731.7291216568574</v>
      </c>
      <c r="J131" s="4">
        <f>Table3[[#This Row],[Real_Gov_Rec]]/Table3[[#This Row],[Potential GDP]]</f>
        <v>0.28107010349556216</v>
      </c>
      <c r="K131" s="4">
        <f>((Table3[[#This Row],[Federal Government Current Receipts]]/Table3[[#This Row],[GDP_Deflator]])*100)/Table3[[#This Row],[Real GDP]]</f>
        <v>0.19523184414986797</v>
      </c>
      <c r="L131" s="4">
        <f>((Table3[[#This Row],[Federal Government Current Receipts]]/Table3[[#This Row],[GDP_Deflator]])*100)/Table3[[#This Row],[Potential GDP]]</f>
        <v>0.18853885088210598</v>
      </c>
    </row>
    <row r="132" spans="2:12" x14ac:dyDescent="0.25">
      <c r="B132" s="1">
        <v>29952</v>
      </c>
      <c r="C132" s="5">
        <v>5852.3339999999998</v>
      </c>
      <c r="D132" s="5">
        <v>6206.9</v>
      </c>
      <c r="E132" s="2">
        <v>929.1</v>
      </c>
      <c r="F132" s="2">
        <v>617.1</v>
      </c>
      <c r="G132" s="2">
        <v>54.420999999999999</v>
      </c>
      <c r="H132" s="4">
        <f t="shared" si="1"/>
        <v>0.15875717277927065</v>
      </c>
      <c r="I132" s="5">
        <f>(Table3[[#This Row],[Government Current Receipts]]/Table3[[#This Row],[GDP_Deflator]])*100</f>
        <v>1707.2453648407784</v>
      </c>
      <c r="J132" s="4">
        <f>Table3[[#This Row],[Real_Gov_Rec]]/Table3[[#This Row],[Potential GDP]]</f>
        <v>0.27505604485987828</v>
      </c>
      <c r="K132" s="4">
        <f>((Table3[[#This Row],[Federal Government Current Receipts]]/Table3[[#This Row],[GDP_Deflator]])*100)/Table3[[#This Row],[Real GDP]]</f>
        <v>0.19375812570914347</v>
      </c>
      <c r="L132" s="4">
        <f>((Table3[[#This Row],[Federal Government Current Receipts]]/Table3[[#This Row],[GDP_Deflator]])*100)/Table3[[#This Row],[Potential GDP]]</f>
        <v>0.18268979150040993</v>
      </c>
    </row>
    <row r="133" spans="2:12" x14ac:dyDescent="0.25">
      <c r="B133" s="1">
        <v>30042</v>
      </c>
      <c r="C133" s="5">
        <v>5884.0479999999998</v>
      </c>
      <c r="D133" s="5">
        <v>6253.6</v>
      </c>
      <c r="E133" s="2">
        <v>942.2</v>
      </c>
      <c r="F133" s="2">
        <v>623.5</v>
      </c>
      <c r="G133" s="2">
        <v>55.08</v>
      </c>
      <c r="H133" s="4">
        <f t="shared" ref="H133:H196" si="2">E133/C133</f>
        <v>0.16012785755656653</v>
      </c>
      <c r="I133" s="5">
        <f>(Table3[[#This Row],[Government Current Receipts]]/Table3[[#This Row],[GDP_Deflator]])*100</f>
        <v>1710.6027596223676</v>
      </c>
      <c r="J133" s="4">
        <f>Table3[[#This Row],[Real_Gov_Rec]]/Table3[[#This Row],[Potential GDP]]</f>
        <v>0.27353888314288849</v>
      </c>
      <c r="K133" s="4">
        <f>((Table3[[#This Row],[Federal Government Current Receipts]]/Table3[[#This Row],[GDP_Deflator]])*100)/Table3[[#This Row],[Real GDP]]</f>
        <v>0.19238283456732935</v>
      </c>
      <c r="L133" s="4">
        <f>((Table3[[#This Row],[Federal Government Current Receipts]]/Table3[[#This Row],[GDP_Deflator]])*100)/Table3[[#This Row],[Potential GDP]]</f>
        <v>0.18101410914836655</v>
      </c>
    </row>
    <row r="134" spans="2:12" x14ac:dyDescent="0.25">
      <c r="B134" s="1">
        <v>30133</v>
      </c>
      <c r="C134" s="5">
        <v>5861.3630000000003</v>
      </c>
      <c r="D134" s="5">
        <v>6301.4</v>
      </c>
      <c r="E134" s="2">
        <v>938.8</v>
      </c>
      <c r="F134" s="2">
        <v>612.70000000000005</v>
      </c>
      <c r="G134" s="2">
        <v>55.863999999999997</v>
      </c>
      <c r="H134" s="4">
        <f t="shared" si="2"/>
        <v>0.16016752417483782</v>
      </c>
      <c r="I134" s="5">
        <f>(Table3[[#This Row],[Government Current Receipts]]/Table3[[#This Row],[GDP_Deflator]])*100</f>
        <v>1680.5098095374483</v>
      </c>
      <c r="J134" s="4">
        <f>Table3[[#This Row],[Real_Gov_Rec]]/Table3[[#This Row],[Potential GDP]]</f>
        <v>0.26668832474330284</v>
      </c>
      <c r="K134" s="4">
        <f>((Table3[[#This Row],[Federal Government Current Receipts]]/Table3[[#This Row],[GDP_Deflator]])*100)/Table3[[#This Row],[Real GDP]]</f>
        <v>0.18711871776463504</v>
      </c>
      <c r="L134" s="4">
        <f>((Table3[[#This Row],[Federal Government Current Receipts]]/Table3[[#This Row],[GDP_Deflator]])*100)/Table3[[#This Row],[Potential GDP]]</f>
        <v>0.17405191368792247</v>
      </c>
    </row>
    <row r="135" spans="2:12" x14ac:dyDescent="0.25">
      <c r="B135" s="1">
        <v>30225</v>
      </c>
      <c r="C135" s="5">
        <v>5865.99</v>
      </c>
      <c r="D135" s="5">
        <v>6349.6</v>
      </c>
      <c r="E135" s="2">
        <v>947.1</v>
      </c>
      <c r="F135" s="2">
        <v>616.1</v>
      </c>
      <c r="G135" s="2">
        <v>56.47</v>
      </c>
      <c r="H135" s="4">
        <f t="shared" si="2"/>
        <v>0.16145612249594699</v>
      </c>
      <c r="I135" s="5">
        <f>(Table3[[#This Row],[Government Current Receipts]]/Table3[[#This Row],[GDP_Deflator]])*100</f>
        <v>1677.1737205595894</v>
      </c>
      <c r="J135" s="4">
        <f>Table3[[#This Row],[Real_Gov_Rec]]/Table3[[#This Row],[Potential GDP]]</f>
        <v>0.26413848440210236</v>
      </c>
      <c r="K135" s="4">
        <f>((Table3[[#This Row],[Federal Government Current Receipts]]/Table3[[#This Row],[GDP_Deflator]])*100)/Table3[[#This Row],[Real GDP]]</f>
        <v>0.18599107422223538</v>
      </c>
      <c r="L135" s="4">
        <f>((Table3[[#This Row],[Federal Government Current Receipts]]/Table3[[#This Row],[GDP_Deflator]])*100)/Table3[[#This Row],[Potential GDP]]</f>
        <v>0.17182527741541048</v>
      </c>
    </row>
    <row r="136" spans="2:12" x14ac:dyDescent="0.25">
      <c r="B136" s="1">
        <v>30317</v>
      </c>
      <c r="C136" s="5">
        <v>5938.9470000000001</v>
      </c>
      <c r="D136" s="5">
        <v>6395.4</v>
      </c>
      <c r="E136" s="2">
        <v>959.9</v>
      </c>
      <c r="F136" s="2">
        <v>623</v>
      </c>
      <c r="G136" s="2">
        <v>56.929000000000002</v>
      </c>
      <c r="H136" s="4">
        <f t="shared" si="2"/>
        <v>0.16162797883193772</v>
      </c>
      <c r="I136" s="5">
        <f>(Table3[[#This Row],[Government Current Receipts]]/Table3[[#This Row],[GDP_Deflator]])*100</f>
        <v>1686.1353615907533</v>
      </c>
      <c r="J136" s="4">
        <f>Table3[[#This Row],[Real_Gov_Rec]]/Table3[[#This Row],[Potential GDP]]</f>
        <v>0.26364814735446623</v>
      </c>
      <c r="K136" s="4">
        <f>((Table3[[#This Row],[Federal Government Current Receipts]]/Table3[[#This Row],[GDP_Deflator]])*100)/Table3[[#This Row],[Real GDP]]</f>
        <v>0.18426592935826064</v>
      </c>
      <c r="L136" s="4">
        <f>((Table3[[#This Row],[Federal Government Current Receipts]]/Table3[[#This Row],[GDP_Deflator]])*100)/Table3[[#This Row],[Potential GDP]]</f>
        <v>0.17111448671927543</v>
      </c>
    </row>
    <row r="137" spans="2:12" x14ac:dyDescent="0.25">
      <c r="B137" s="1">
        <v>30407</v>
      </c>
      <c r="C137" s="5">
        <v>6072.433</v>
      </c>
      <c r="D137" s="5">
        <v>6440.6</v>
      </c>
      <c r="E137" s="2">
        <v>999.5</v>
      </c>
      <c r="F137" s="2">
        <v>648.6</v>
      </c>
      <c r="G137" s="2">
        <v>57.344999999999999</v>
      </c>
      <c r="H137" s="4">
        <f t="shared" si="2"/>
        <v>0.16459629937456699</v>
      </c>
      <c r="I137" s="5">
        <f>(Table3[[#This Row],[Government Current Receipts]]/Table3[[#This Row],[GDP_Deflator]])*100</f>
        <v>1742.9592815415467</v>
      </c>
      <c r="J137" s="4">
        <f>Table3[[#This Row],[Real_Gov_Rec]]/Table3[[#This Row],[Potential GDP]]</f>
        <v>0.27062063806812203</v>
      </c>
      <c r="K137" s="4">
        <f>((Table3[[#This Row],[Federal Government Current Receipts]]/Table3[[#This Row],[GDP_Deflator]])*100)/Table3[[#This Row],[Real GDP]]</f>
        <v>0.18625959553033847</v>
      </c>
      <c r="L137" s="4">
        <f>((Table3[[#This Row],[Federal Government Current Receipts]]/Table3[[#This Row],[GDP_Deflator]])*100)/Table3[[#This Row],[Potential GDP]]</f>
        <v>0.17561235202699746</v>
      </c>
    </row>
    <row r="138" spans="2:12" x14ac:dyDescent="0.25">
      <c r="B138" s="1">
        <v>30498</v>
      </c>
      <c r="C138" s="5">
        <v>6192.1779999999999</v>
      </c>
      <c r="D138" s="5">
        <v>6486.3</v>
      </c>
      <c r="E138" s="2">
        <v>1006.6</v>
      </c>
      <c r="F138" s="2">
        <v>642</v>
      </c>
      <c r="G138" s="2">
        <v>57.929000000000002</v>
      </c>
      <c r="H138" s="4">
        <f t="shared" si="2"/>
        <v>0.16255992641038419</v>
      </c>
      <c r="I138" s="5">
        <f>(Table3[[#This Row],[Government Current Receipts]]/Table3[[#This Row],[GDP_Deflator]])*100</f>
        <v>1737.6443577482783</v>
      </c>
      <c r="J138" s="4">
        <f>Table3[[#This Row],[Real_Gov_Rec]]/Table3[[#This Row],[Potential GDP]]</f>
        <v>0.26789454045423094</v>
      </c>
      <c r="K138" s="4">
        <f>((Table3[[#This Row],[Federal Government Current Receipts]]/Table3[[#This Row],[GDP_Deflator]])*100)/Table3[[#This Row],[Real GDP]]</f>
        <v>0.17897631600890981</v>
      </c>
      <c r="L138" s="4">
        <f>((Table3[[#This Row],[Federal Government Current Receipts]]/Table3[[#This Row],[GDP_Deflator]])*100)/Table3[[#This Row],[Potential GDP]]</f>
        <v>0.17086061491318921</v>
      </c>
    </row>
    <row r="139" spans="2:12" x14ac:dyDescent="0.25">
      <c r="B139" s="1">
        <v>30590</v>
      </c>
      <c r="C139" s="5">
        <v>6320.1760000000004</v>
      </c>
      <c r="D139" s="5">
        <v>6532.9</v>
      </c>
      <c r="E139" s="2">
        <v>1035.0999999999999</v>
      </c>
      <c r="F139" s="2">
        <v>659.4</v>
      </c>
      <c r="G139" s="2">
        <v>58.354999999999997</v>
      </c>
      <c r="H139" s="4">
        <f t="shared" si="2"/>
        <v>0.1637770846887808</v>
      </c>
      <c r="I139" s="5">
        <f>(Table3[[#This Row],[Government Current Receipts]]/Table3[[#This Row],[GDP_Deflator]])*100</f>
        <v>1773.7983034872761</v>
      </c>
      <c r="J139" s="4">
        <f>Table3[[#This Row],[Real_Gov_Rec]]/Table3[[#This Row],[Potential GDP]]</f>
        <v>0.27151774915998655</v>
      </c>
      <c r="K139" s="4">
        <f>((Table3[[#This Row],[Federal Government Current Receipts]]/Table3[[#This Row],[GDP_Deflator]])*100)/Table3[[#This Row],[Real GDP]]</f>
        <v>0.17878937121909516</v>
      </c>
      <c r="L139" s="4">
        <f>((Table3[[#This Row],[Federal Government Current Receipts]]/Table3[[#This Row],[GDP_Deflator]])*100)/Table3[[#This Row],[Potential GDP]]</f>
        <v>0.17296763964457074</v>
      </c>
    </row>
    <row r="140" spans="2:12" x14ac:dyDescent="0.25">
      <c r="B140" s="1">
        <v>30682</v>
      </c>
      <c r="C140" s="5">
        <v>6442.76</v>
      </c>
      <c r="D140" s="5">
        <v>6581.4</v>
      </c>
      <c r="E140" s="2">
        <v>1083.5</v>
      </c>
      <c r="F140" s="2">
        <v>693.5</v>
      </c>
      <c r="G140" s="2">
        <v>59.095999999999997</v>
      </c>
      <c r="H140" s="4">
        <f t="shared" si="2"/>
        <v>0.1681732673574679</v>
      </c>
      <c r="I140" s="5">
        <f>(Table3[[#This Row],[Government Current Receipts]]/Table3[[#This Row],[GDP_Deflator]])*100</f>
        <v>1833.4574252064438</v>
      </c>
      <c r="J140" s="4">
        <f>Table3[[#This Row],[Real_Gov_Rec]]/Table3[[#This Row],[Potential GDP]]</f>
        <v>0.27858167338354206</v>
      </c>
      <c r="K140" s="4">
        <f>((Table3[[#This Row],[Federal Government Current Receipts]]/Table3[[#This Row],[GDP_Deflator]])*100)/Table3[[#This Row],[Real GDP]]</f>
        <v>0.18214465257847368</v>
      </c>
      <c r="L140" s="4">
        <f>((Table3[[#This Row],[Federal Government Current Receipts]]/Table3[[#This Row],[GDP_Deflator]])*100)/Table3[[#This Row],[Potential GDP]]</f>
        <v>0.17830769773095195</v>
      </c>
    </row>
    <row r="141" spans="2:12" x14ac:dyDescent="0.25">
      <c r="B141" s="1">
        <v>30773</v>
      </c>
      <c r="C141" s="5">
        <v>6553.9960000000001</v>
      </c>
      <c r="D141" s="5">
        <v>6632.6</v>
      </c>
      <c r="E141" s="2">
        <v>1106.9000000000001</v>
      </c>
      <c r="F141" s="2">
        <v>706.2</v>
      </c>
      <c r="G141" s="2">
        <v>59.601999999999997</v>
      </c>
      <c r="H141" s="4">
        <f t="shared" si="2"/>
        <v>0.16888933102797135</v>
      </c>
      <c r="I141" s="5">
        <f>(Table3[[#This Row],[Government Current Receipts]]/Table3[[#This Row],[GDP_Deflator]])*100</f>
        <v>1857.1524445488408</v>
      </c>
      <c r="J141" s="4">
        <f>Table3[[#This Row],[Real_Gov_Rec]]/Table3[[#This Row],[Potential GDP]]</f>
        <v>0.28000368551530935</v>
      </c>
      <c r="K141" s="4">
        <f>((Table3[[#This Row],[Federal Government Current Receipts]]/Table3[[#This Row],[GDP_Deflator]])*100)/Table3[[#This Row],[Real GDP]]</f>
        <v>0.1807842983838954</v>
      </c>
      <c r="L141" s="4">
        <f>((Table3[[#This Row],[Federal Government Current Receipts]]/Table3[[#This Row],[GDP_Deflator]])*100)/Table3[[#This Row],[Potential GDP]]</f>
        <v>0.17864179484227252</v>
      </c>
    </row>
    <row r="142" spans="2:12" x14ac:dyDescent="0.25">
      <c r="B142" s="1">
        <v>30864</v>
      </c>
      <c r="C142" s="5">
        <v>6617.69</v>
      </c>
      <c r="D142" s="5">
        <v>6685.3</v>
      </c>
      <c r="E142" s="2">
        <v>1119.3</v>
      </c>
      <c r="F142" s="2">
        <v>712.7</v>
      </c>
      <c r="G142" s="2">
        <v>60.081000000000003</v>
      </c>
      <c r="H142" s="4">
        <f t="shared" si="2"/>
        <v>0.1691375691517735</v>
      </c>
      <c r="I142" s="5">
        <f>(Table3[[#This Row],[Government Current Receipts]]/Table3[[#This Row],[GDP_Deflator]])*100</f>
        <v>1862.9849702901083</v>
      </c>
      <c r="J142" s="4">
        <f>Table3[[#This Row],[Real_Gov_Rec]]/Table3[[#This Row],[Potential GDP]]</f>
        <v>0.2786688660628705</v>
      </c>
      <c r="K142" s="4">
        <f>((Table3[[#This Row],[Federal Government Current Receipts]]/Table3[[#This Row],[GDP_Deflator]])*100)/Table3[[#This Row],[Real GDP]]</f>
        <v>0.17925166035897844</v>
      </c>
      <c r="L142" s="4">
        <f>((Table3[[#This Row],[Federal Government Current Receipts]]/Table3[[#This Row],[GDP_Deflator]])*100)/Table3[[#This Row],[Potential GDP]]</f>
        <v>0.17743884646029465</v>
      </c>
    </row>
    <row r="143" spans="2:12" x14ac:dyDescent="0.25">
      <c r="B143" s="1">
        <v>30956</v>
      </c>
      <c r="C143" s="5">
        <v>6671.5649999999996</v>
      </c>
      <c r="D143" s="5">
        <v>6739.4</v>
      </c>
      <c r="E143" s="2">
        <v>1144.3</v>
      </c>
      <c r="F143" s="2">
        <v>727.5</v>
      </c>
      <c r="G143" s="2">
        <v>60.465000000000003</v>
      </c>
      <c r="H143" s="4">
        <f t="shared" si="2"/>
        <v>0.17151897643206654</v>
      </c>
      <c r="I143" s="5">
        <f>(Table3[[#This Row],[Government Current Receipts]]/Table3[[#This Row],[GDP_Deflator]])*100</f>
        <v>1892.4997932688332</v>
      </c>
      <c r="J143" s="4">
        <f>Table3[[#This Row],[Real_Gov_Rec]]/Table3[[#This Row],[Potential GDP]]</f>
        <v>0.28081131751622301</v>
      </c>
      <c r="K143" s="4">
        <f>((Table3[[#This Row],[Federal Government Current Receipts]]/Table3[[#This Row],[GDP_Deflator]])*100)/Table3[[#This Row],[Real GDP]]</f>
        <v>0.18034380100050065</v>
      </c>
      <c r="L143" s="4">
        <f>((Table3[[#This Row],[Federal Government Current Receipts]]/Table3[[#This Row],[GDP_Deflator]])*100)/Table3[[#This Row],[Potential GDP]]</f>
        <v>0.17852856199689962</v>
      </c>
    </row>
    <row r="144" spans="2:12" x14ac:dyDescent="0.25">
      <c r="B144" s="1">
        <v>31048</v>
      </c>
      <c r="C144" s="5">
        <v>6734.5219999999999</v>
      </c>
      <c r="D144" s="5">
        <v>6795.5</v>
      </c>
      <c r="E144" s="2">
        <v>1208.2</v>
      </c>
      <c r="F144" s="2">
        <v>780.7</v>
      </c>
      <c r="G144" s="2">
        <v>61.136000000000003</v>
      </c>
      <c r="H144" s="4">
        <f t="shared" si="2"/>
        <v>0.17940397254623269</v>
      </c>
      <c r="I144" s="5">
        <f>(Table3[[#This Row],[Government Current Receipts]]/Table3[[#This Row],[GDP_Deflator]])*100</f>
        <v>1976.2496728605076</v>
      </c>
      <c r="J144" s="4">
        <f>Table3[[#This Row],[Real_Gov_Rec]]/Table3[[#This Row],[Potential GDP]]</f>
        <v>0.29081740458546207</v>
      </c>
      <c r="K144" s="4">
        <f>((Table3[[#This Row],[Federal Government Current Receipts]]/Table3[[#This Row],[GDP_Deflator]])*100)/Table3[[#This Row],[Real GDP]]</f>
        <v>0.18961835867683843</v>
      </c>
      <c r="L144" s="4">
        <f>((Table3[[#This Row],[Federal Government Current Receipts]]/Table3[[#This Row],[GDP_Deflator]])*100)/Table3[[#This Row],[Potential GDP]]</f>
        <v>0.18791685793732019</v>
      </c>
    </row>
    <row r="145" spans="2:12" x14ac:dyDescent="0.25">
      <c r="B145" s="1">
        <v>31138</v>
      </c>
      <c r="C145" s="5">
        <v>6791.5420000000004</v>
      </c>
      <c r="D145" s="5">
        <v>6852.6</v>
      </c>
      <c r="E145" s="2">
        <v>1181</v>
      </c>
      <c r="F145" s="2">
        <v>744.6</v>
      </c>
      <c r="G145" s="2">
        <v>61.482999999999997</v>
      </c>
      <c r="H145" s="4">
        <f t="shared" si="2"/>
        <v>0.17389276249782448</v>
      </c>
      <c r="I145" s="5">
        <f>(Table3[[#This Row],[Government Current Receipts]]/Table3[[#This Row],[GDP_Deflator]])*100</f>
        <v>1920.856171624677</v>
      </c>
      <c r="J145" s="4">
        <f>Table3[[#This Row],[Real_Gov_Rec]]/Table3[[#This Row],[Potential GDP]]</f>
        <v>0.28031056411065536</v>
      </c>
      <c r="K145" s="4">
        <f>((Table3[[#This Row],[Federal Government Current Receipts]]/Table3[[#This Row],[GDP_Deflator]])*100)/Table3[[#This Row],[Real GDP]]</f>
        <v>0.17831980920671411</v>
      </c>
      <c r="L145" s="4">
        <f>((Table3[[#This Row],[Federal Government Current Receipts]]/Table3[[#This Row],[GDP_Deflator]])*100)/Table3[[#This Row],[Potential GDP]]</f>
        <v>0.17673094499305161</v>
      </c>
    </row>
    <row r="146" spans="2:12" x14ac:dyDescent="0.25">
      <c r="B146" s="1">
        <v>31229</v>
      </c>
      <c r="C146" s="5">
        <v>6897.6310000000003</v>
      </c>
      <c r="D146" s="5">
        <v>6910.3</v>
      </c>
      <c r="E146" s="2">
        <v>1227.2</v>
      </c>
      <c r="F146" s="2">
        <v>782.3</v>
      </c>
      <c r="G146" s="2">
        <v>61.735999999999997</v>
      </c>
      <c r="H146" s="4">
        <f t="shared" si="2"/>
        <v>0.17791615701100857</v>
      </c>
      <c r="I146" s="5">
        <f>(Table3[[#This Row],[Government Current Receipts]]/Table3[[#This Row],[GDP_Deflator]])*100</f>
        <v>1987.8191006867955</v>
      </c>
      <c r="J146" s="4">
        <f>Table3[[#This Row],[Real_Gov_Rec]]/Table3[[#This Row],[Potential GDP]]</f>
        <v>0.28766031875414894</v>
      </c>
      <c r="K146" s="4">
        <f>((Table3[[#This Row],[Federal Government Current Receipts]]/Table3[[#This Row],[GDP_Deflator]])*100)/Table3[[#This Row],[Real GDP]]</f>
        <v>0.18371088344247591</v>
      </c>
      <c r="L146" s="4">
        <f>((Table3[[#This Row],[Federal Government Current Receipts]]/Table3[[#This Row],[GDP_Deflator]])*100)/Table3[[#This Row],[Potential GDP]]</f>
        <v>0.18337407705457195</v>
      </c>
    </row>
    <row r="147" spans="2:12" x14ac:dyDescent="0.25">
      <c r="B147" s="1">
        <v>31321</v>
      </c>
      <c r="C147" s="5">
        <v>6949.982</v>
      </c>
      <c r="D147" s="5">
        <v>6968.1</v>
      </c>
      <c r="E147" s="2">
        <v>1242.0999999999999</v>
      </c>
      <c r="F147" s="2">
        <v>790</v>
      </c>
      <c r="G147" s="2">
        <v>62.14</v>
      </c>
      <c r="H147" s="4">
        <f t="shared" si="2"/>
        <v>0.1787198873320823</v>
      </c>
      <c r="I147" s="5">
        <f>(Table3[[#This Row],[Government Current Receipts]]/Table3[[#This Row],[GDP_Deflator]])*100</f>
        <v>1998.8735114258127</v>
      </c>
      <c r="J147" s="4">
        <f>Table3[[#This Row],[Real_Gov_Rec]]/Table3[[#This Row],[Potential GDP]]</f>
        <v>0.28686062361702797</v>
      </c>
      <c r="K147" s="4">
        <f>((Table3[[#This Row],[Federal Government Current Receipts]]/Table3[[#This Row],[GDP_Deflator]])*100)/Table3[[#This Row],[Real GDP]]</f>
        <v>0.18292462044361757</v>
      </c>
      <c r="L147" s="4">
        <f>((Table3[[#This Row],[Federal Government Current Receipts]]/Table3[[#This Row],[GDP_Deflator]])*100)/Table3[[#This Row],[Potential GDP]]</f>
        <v>0.18244899175384596</v>
      </c>
    </row>
    <row r="148" spans="2:12" x14ac:dyDescent="0.25">
      <c r="B148" s="1">
        <v>31413</v>
      </c>
      <c r="C148" s="5">
        <v>7016.7629999999999</v>
      </c>
      <c r="D148" s="5">
        <v>7024.8</v>
      </c>
      <c r="E148" s="2">
        <v>1268.3</v>
      </c>
      <c r="F148" s="2">
        <v>800.5</v>
      </c>
      <c r="G148" s="2">
        <v>62.456000000000003</v>
      </c>
      <c r="H148" s="4">
        <f t="shared" si="2"/>
        <v>0.18075286282292846</v>
      </c>
      <c r="I148" s="5">
        <f>(Table3[[#This Row],[Government Current Receipts]]/Table3[[#This Row],[GDP_Deflator]])*100</f>
        <v>2030.7096195721788</v>
      </c>
      <c r="J148" s="4">
        <f>Table3[[#This Row],[Real_Gov_Rec]]/Table3[[#This Row],[Potential GDP]]</f>
        <v>0.28907721494877842</v>
      </c>
      <c r="K148" s="4">
        <f>((Table3[[#This Row],[Federal Government Current Receipts]]/Table3[[#This Row],[GDP_Deflator]])*100)/Table3[[#This Row],[Real GDP]]</f>
        <v>0.18266290573476349</v>
      </c>
      <c r="L148" s="4">
        <f>((Table3[[#This Row],[Federal Government Current Receipts]]/Table3[[#This Row],[GDP_Deflator]])*100)/Table3[[#This Row],[Potential GDP]]</f>
        <v>0.18245392302018226</v>
      </c>
    </row>
    <row r="149" spans="2:12" x14ac:dyDescent="0.25">
      <c r="B149" s="1">
        <v>31503</v>
      </c>
      <c r="C149" s="5">
        <v>7044.9520000000002</v>
      </c>
      <c r="D149" s="5">
        <v>7080.9</v>
      </c>
      <c r="E149" s="2">
        <v>1269.5</v>
      </c>
      <c r="F149" s="2">
        <v>803.7</v>
      </c>
      <c r="G149" s="2">
        <v>62.786000000000001</v>
      </c>
      <c r="H149" s="4">
        <f t="shared" si="2"/>
        <v>0.18019995026225871</v>
      </c>
      <c r="I149" s="5">
        <f>(Table3[[#This Row],[Government Current Receipts]]/Table3[[#This Row],[GDP_Deflator]])*100</f>
        <v>2021.9475679291563</v>
      </c>
      <c r="J149" s="4">
        <f>Table3[[#This Row],[Real_Gov_Rec]]/Table3[[#This Row],[Potential GDP]]</f>
        <v>0.28554951601196971</v>
      </c>
      <c r="K149" s="4">
        <f>((Table3[[#This Row],[Federal Government Current Receipts]]/Table3[[#This Row],[GDP_Deflator]])*100)/Table3[[#This Row],[Real GDP]]</f>
        <v>0.18169924142856334</v>
      </c>
      <c r="L149" s="4">
        <f>((Table3[[#This Row],[Federal Government Current Receipts]]/Table3[[#This Row],[GDP_Deflator]])*100)/Table3[[#This Row],[Potential GDP]]</f>
        <v>0.18077679875448605</v>
      </c>
    </row>
    <row r="150" spans="2:12" x14ac:dyDescent="0.25">
      <c r="B150" s="1">
        <v>31594</v>
      </c>
      <c r="C150" s="5">
        <v>7112.8739999999998</v>
      </c>
      <c r="D150" s="5">
        <v>7136.8</v>
      </c>
      <c r="E150" s="2">
        <v>1292.9000000000001</v>
      </c>
      <c r="F150" s="2">
        <v>817.6</v>
      </c>
      <c r="G150" s="2">
        <v>63.143000000000001</v>
      </c>
      <c r="H150" s="4">
        <f t="shared" si="2"/>
        <v>0.18176900082863834</v>
      </c>
      <c r="I150" s="5">
        <f>(Table3[[#This Row],[Government Current Receipts]]/Table3[[#This Row],[GDP_Deflator]])*100</f>
        <v>2047.5745529987489</v>
      </c>
      <c r="J150" s="4">
        <f>Table3[[#This Row],[Real_Gov_Rec]]/Table3[[#This Row],[Potential GDP]]</f>
        <v>0.286903731784378</v>
      </c>
      <c r="K150" s="4">
        <f>((Table3[[#This Row],[Federal Government Current Receipts]]/Table3[[#This Row],[GDP_Deflator]])*100)/Table3[[#This Row],[Real GDP]]</f>
        <v>0.18204156287036097</v>
      </c>
      <c r="L150" s="4">
        <f>((Table3[[#This Row],[Federal Government Current Receipts]]/Table3[[#This Row],[GDP_Deflator]])*100)/Table3[[#This Row],[Potential GDP]]</f>
        <v>0.18143127164274689</v>
      </c>
    </row>
    <row r="151" spans="2:12" x14ac:dyDescent="0.25">
      <c r="B151" s="1">
        <v>31686</v>
      </c>
      <c r="C151" s="5">
        <v>7147.2539999999999</v>
      </c>
      <c r="D151" s="5">
        <v>7192.6</v>
      </c>
      <c r="E151" s="2">
        <v>1329.5</v>
      </c>
      <c r="F151" s="2">
        <v>842.4</v>
      </c>
      <c r="G151" s="2">
        <v>63.567</v>
      </c>
      <c r="H151" s="4">
        <f t="shared" si="2"/>
        <v>0.1860154963010969</v>
      </c>
      <c r="I151" s="5">
        <f>(Table3[[#This Row],[Government Current Receipts]]/Table3[[#This Row],[GDP_Deflator]])*100</f>
        <v>2091.4940141897523</v>
      </c>
      <c r="J151" s="4">
        <f>Table3[[#This Row],[Real_Gov_Rec]]/Table3[[#This Row],[Potential GDP]]</f>
        <v>0.29078414122706009</v>
      </c>
      <c r="K151" s="4">
        <f>((Table3[[#This Row],[Federal Government Current Receipts]]/Table3[[#This Row],[GDP_Deflator]])*100)/Table3[[#This Row],[Real GDP]]</f>
        <v>0.18541609321812247</v>
      </c>
      <c r="L151" s="4">
        <f>((Table3[[#This Row],[Federal Government Current Receipts]]/Table3[[#This Row],[GDP_Deflator]])*100)/Table3[[#This Row],[Potential GDP]]</f>
        <v>0.18424713092867651</v>
      </c>
    </row>
    <row r="152" spans="2:12" x14ac:dyDescent="0.25">
      <c r="B152" s="1">
        <v>31778</v>
      </c>
      <c r="C152" s="5">
        <v>7186.8810000000003</v>
      </c>
      <c r="D152" s="5">
        <v>7248</v>
      </c>
      <c r="E152" s="2">
        <v>1336</v>
      </c>
      <c r="F152" s="2">
        <v>845.3</v>
      </c>
      <c r="G152" s="2">
        <v>64.16</v>
      </c>
      <c r="H152" s="4">
        <f t="shared" si="2"/>
        <v>0.18589427040742709</v>
      </c>
      <c r="I152" s="5">
        <f>(Table3[[#This Row],[Government Current Receipts]]/Table3[[#This Row],[GDP_Deflator]])*100</f>
        <v>2082.2942643391521</v>
      </c>
      <c r="J152" s="4">
        <f>Table3[[#This Row],[Real_Gov_Rec]]/Table3[[#This Row],[Potential GDP]]</f>
        <v>0.28729225501367994</v>
      </c>
      <c r="K152" s="4">
        <f>((Table3[[#This Row],[Federal Government Current Receipts]]/Table3[[#This Row],[GDP_Deflator]])*100)/Table3[[#This Row],[Real GDP]]</f>
        <v>0.18331840073212144</v>
      </c>
      <c r="L152" s="4">
        <f>((Table3[[#This Row],[Federal Government Current Receipts]]/Table3[[#This Row],[GDP_Deflator]])*100)/Table3[[#This Row],[Potential GDP]]</f>
        <v>0.18177256224780211</v>
      </c>
    </row>
    <row r="153" spans="2:12" x14ac:dyDescent="0.25">
      <c r="B153" s="1">
        <v>31868</v>
      </c>
      <c r="C153" s="5">
        <v>7263.3069999999998</v>
      </c>
      <c r="D153" s="5">
        <v>7303.5</v>
      </c>
      <c r="E153" s="2">
        <v>1422.6</v>
      </c>
      <c r="F153" s="2">
        <v>914.3</v>
      </c>
      <c r="G153" s="2">
        <v>64.525999999999996</v>
      </c>
      <c r="H153" s="4">
        <f t="shared" si="2"/>
        <v>0.19586119655963874</v>
      </c>
      <c r="I153" s="5">
        <f>(Table3[[#This Row],[Government Current Receipts]]/Table3[[#This Row],[GDP_Deflator]])*100</f>
        <v>2204.6926820196509</v>
      </c>
      <c r="J153" s="4">
        <f>Table3[[#This Row],[Real_Gov_Rec]]/Table3[[#This Row],[Potential GDP]]</f>
        <v>0.30186796495100304</v>
      </c>
      <c r="K153" s="4">
        <f>((Table3[[#This Row],[Federal Government Current Receipts]]/Table3[[#This Row],[GDP_Deflator]])*100)/Table3[[#This Row],[Real GDP]]</f>
        <v>0.19508306711038659</v>
      </c>
      <c r="L153" s="4">
        <f>((Table3[[#This Row],[Federal Government Current Receipts]]/Table3[[#This Row],[GDP_Deflator]])*100)/Table3[[#This Row],[Potential GDP]]</f>
        <v>0.19400947585737532</v>
      </c>
    </row>
    <row r="154" spans="2:12" x14ac:dyDescent="0.25">
      <c r="B154" s="1">
        <v>31959</v>
      </c>
      <c r="C154" s="5">
        <v>7326.3010000000004</v>
      </c>
      <c r="D154" s="5">
        <v>7359</v>
      </c>
      <c r="E154" s="2">
        <v>1415.3</v>
      </c>
      <c r="F154" s="2">
        <v>905.8</v>
      </c>
      <c r="G154" s="2">
        <v>65.033000000000001</v>
      </c>
      <c r="H154" s="4">
        <f t="shared" si="2"/>
        <v>0.19318070606162643</v>
      </c>
      <c r="I154" s="5">
        <f>(Table3[[#This Row],[Government Current Receipts]]/Table3[[#This Row],[GDP_Deflator]])*100</f>
        <v>2176.2797349038183</v>
      </c>
      <c r="J154" s="4">
        <f>Table3[[#This Row],[Real_Gov_Rec]]/Table3[[#This Row],[Potential GDP]]</f>
        <v>0.29573036212852538</v>
      </c>
      <c r="K154" s="4">
        <f>((Table3[[#This Row],[Federal Government Current Receipts]]/Table3[[#This Row],[GDP_Deflator]])*100)/Table3[[#This Row],[Real GDP]]</f>
        <v>0.19011385578962711</v>
      </c>
      <c r="L154" s="4">
        <f>((Table3[[#This Row],[Federal Government Current Receipts]]/Table3[[#This Row],[GDP_Deflator]])*100)/Table3[[#This Row],[Potential GDP]]</f>
        <v>0.18926910338162808</v>
      </c>
    </row>
    <row r="155" spans="2:12" x14ac:dyDescent="0.25">
      <c r="B155" s="1">
        <v>32051</v>
      </c>
      <c r="C155" s="5">
        <v>7451.6580000000004</v>
      </c>
      <c r="D155" s="5">
        <v>7414.6</v>
      </c>
      <c r="E155" s="2">
        <v>1438.8</v>
      </c>
      <c r="F155" s="2">
        <v>920.7</v>
      </c>
      <c r="G155" s="2">
        <v>65.53</v>
      </c>
      <c r="H155" s="4">
        <f t="shared" si="2"/>
        <v>0.19308454574807377</v>
      </c>
      <c r="I155" s="5">
        <f>(Table3[[#This Row],[Government Current Receipts]]/Table3[[#This Row],[GDP_Deflator]])*100</f>
        <v>2195.6355867541583</v>
      </c>
      <c r="J155" s="4">
        <f>Table3[[#This Row],[Real_Gov_Rec]]/Table3[[#This Row],[Potential GDP]]</f>
        <v>0.2961232685180803</v>
      </c>
      <c r="K155" s="4">
        <f>((Table3[[#This Row],[Federal Government Current Receipts]]/Table3[[#This Row],[GDP_Deflator]])*100)/Table3[[#This Row],[Real GDP]]</f>
        <v>0.1885493592251766</v>
      </c>
      <c r="L155" s="4">
        <f>((Table3[[#This Row],[Federal Government Current Receipts]]/Table3[[#This Row],[GDP_Deflator]])*100)/Table3[[#This Row],[Potential GDP]]</f>
        <v>0.1894917245792303</v>
      </c>
    </row>
    <row r="156" spans="2:12" x14ac:dyDescent="0.25">
      <c r="B156" s="1">
        <v>32143</v>
      </c>
      <c r="C156" s="5">
        <v>7490.2030000000004</v>
      </c>
      <c r="D156" s="5">
        <v>7470.8</v>
      </c>
      <c r="E156" s="2">
        <v>1465</v>
      </c>
      <c r="F156" s="2">
        <v>938.7</v>
      </c>
      <c r="G156" s="2">
        <v>66.067999999999998</v>
      </c>
      <c r="H156" s="4">
        <f t="shared" si="2"/>
        <v>0.19558882449514384</v>
      </c>
      <c r="I156" s="5">
        <f>(Table3[[#This Row],[Government Current Receipts]]/Table3[[#This Row],[GDP_Deflator]])*100</f>
        <v>2217.4123630199192</v>
      </c>
      <c r="J156" s="4">
        <f>Table3[[#This Row],[Real_Gov_Rec]]/Table3[[#This Row],[Potential GDP]]</f>
        <v>0.29681056419927171</v>
      </c>
      <c r="K156" s="4">
        <f>((Table3[[#This Row],[Federal Government Current Receipts]]/Table3[[#This Row],[GDP_Deflator]])*100)/Table3[[#This Row],[Real GDP]]</f>
        <v>0.1896889661862414</v>
      </c>
      <c r="L156" s="4">
        <f>((Table3[[#This Row],[Federal Government Current Receipts]]/Table3[[#This Row],[GDP_Deflator]])*100)/Table3[[#This Row],[Potential GDP]]</f>
        <v>0.19018162226201799</v>
      </c>
    </row>
    <row r="157" spans="2:12" x14ac:dyDescent="0.25">
      <c r="B157" s="1">
        <v>32234</v>
      </c>
      <c r="C157" s="5">
        <v>7586.4009999999998</v>
      </c>
      <c r="D157" s="5">
        <v>7527.1</v>
      </c>
      <c r="E157" s="2">
        <v>1482.9</v>
      </c>
      <c r="F157" s="2">
        <v>947.3</v>
      </c>
      <c r="G157" s="2">
        <v>66.688999999999993</v>
      </c>
      <c r="H157" s="4">
        <f t="shared" si="2"/>
        <v>0.19546818049823628</v>
      </c>
      <c r="I157" s="5">
        <f>(Table3[[#This Row],[Government Current Receipts]]/Table3[[#This Row],[GDP_Deflator]])*100</f>
        <v>2223.6050922940822</v>
      </c>
      <c r="J157" s="4">
        <f>Table3[[#This Row],[Real_Gov_Rec]]/Table3[[#This Row],[Potential GDP]]</f>
        <v>0.29541325242046501</v>
      </c>
      <c r="K157" s="4">
        <f>((Table3[[#This Row],[Federal Government Current Receipts]]/Table3[[#This Row],[GDP_Deflator]])*100)/Table3[[#This Row],[Real GDP]]</f>
        <v>0.18723952782916573</v>
      </c>
      <c r="L157" s="4">
        <f>((Table3[[#This Row],[Federal Government Current Receipts]]/Table3[[#This Row],[GDP_Deflator]])*100)/Table3[[#This Row],[Potential GDP]]</f>
        <v>0.18871466317209953</v>
      </c>
    </row>
    <row r="158" spans="2:12" x14ac:dyDescent="0.25">
      <c r="B158" s="1">
        <v>32325</v>
      </c>
      <c r="C158" s="5">
        <v>7625.57</v>
      </c>
      <c r="D158" s="5">
        <v>7583.6</v>
      </c>
      <c r="E158" s="2">
        <v>1514.6</v>
      </c>
      <c r="F158" s="2">
        <v>963.5</v>
      </c>
      <c r="G158" s="2">
        <v>67.441999999999993</v>
      </c>
      <c r="H158" s="4">
        <f t="shared" si="2"/>
        <v>0.19862121782371678</v>
      </c>
      <c r="I158" s="5">
        <f>(Table3[[#This Row],[Government Current Receipts]]/Table3[[#This Row],[GDP_Deflator]])*100</f>
        <v>2245.7815604519437</v>
      </c>
      <c r="J158" s="4">
        <f>Table3[[#This Row],[Real_Gov_Rec]]/Table3[[#This Row],[Potential GDP]]</f>
        <v>0.2961366053657819</v>
      </c>
      <c r="K158" s="4">
        <f>((Table3[[#This Row],[Federal Government Current Receipts]]/Table3[[#This Row],[GDP_Deflator]])*100)/Table3[[#This Row],[Real GDP]]</f>
        <v>0.18734795893788694</v>
      </c>
      <c r="L158" s="4">
        <f>((Table3[[#This Row],[Federal Government Current Receipts]]/Table3[[#This Row],[GDP_Deflator]])*100)/Table3[[#This Row],[Potential GDP]]</f>
        <v>0.18838480078564038</v>
      </c>
    </row>
    <row r="159" spans="2:12" x14ac:dyDescent="0.25">
      <c r="B159" s="1">
        <v>32417</v>
      </c>
      <c r="C159" s="5">
        <v>7727.3919999999998</v>
      </c>
      <c r="D159" s="5">
        <v>7640.5</v>
      </c>
      <c r="E159" s="2">
        <v>1547.4</v>
      </c>
      <c r="F159" s="2">
        <v>984.6</v>
      </c>
      <c r="G159" s="2">
        <v>67.953000000000003</v>
      </c>
      <c r="H159" s="4">
        <f t="shared" si="2"/>
        <v>0.20024867380870545</v>
      </c>
      <c r="I159" s="5">
        <f>(Table3[[#This Row],[Government Current Receipts]]/Table3[[#This Row],[GDP_Deflator]])*100</f>
        <v>2277.1621561961942</v>
      </c>
      <c r="J159" s="4">
        <f>Table3[[#This Row],[Real_Gov_Rec]]/Table3[[#This Row],[Potential GDP]]</f>
        <v>0.29803836871882655</v>
      </c>
      <c r="K159" s="4">
        <f>((Table3[[#This Row],[Federal Government Current Receipts]]/Table3[[#This Row],[GDP_Deflator]])*100)/Table3[[#This Row],[Real GDP]]</f>
        <v>0.18750733126241861</v>
      </c>
      <c r="L159" s="4">
        <f>((Table3[[#This Row],[Federal Government Current Receipts]]/Table3[[#This Row],[GDP_Deflator]])*100)/Table3[[#This Row],[Potential GDP]]</f>
        <v>0.18963976854113782</v>
      </c>
    </row>
    <row r="160" spans="2:12" x14ac:dyDescent="0.25">
      <c r="B160" s="1">
        <v>32509</v>
      </c>
      <c r="C160" s="5">
        <v>7799.942</v>
      </c>
      <c r="D160" s="5">
        <v>7697.8</v>
      </c>
      <c r="E160" s="2">
        <v>1608</v>
      </c>
      <c r="F160" s="2">
        <v>1028.4000000000001</v>
      </c>
      <c r="G160" s="2">
        <v>68.722999999999999</v>
      </c>
      <c r="H160" s="4">
        <f t="shared" si="2"/>
        <v>0.20615537910410103</v>
      </c>
      <c r="I160" s="5">
        <f>(Table3[[#This Row],[Government Current Receipts]]/Table3[[#This Row],[GDP_Deflator]])*100</f>
        <v>2339.8280051802162</v>
      </c>
      <c r="J160" s="4">
        <f>Table3[[#This Row],[Real_Gov_Rec]]/Table3[[#This Row],[Potential GDP]]</f>
        <v>0.30396061279589182</v>
      </c>
      <c r="K160" s="4">
        <f>((Table3[[#This Row],[Federal Government Current Receipts]]/Table3[[#This Row],[GDP_Deflator]])*100)/Table3[[#This Row],[Real GDP]]</f>
        <v>0.19185299571893155</v>
      </c>
      <c r="L160" s="4">
        <f>((Table3[[#This Row],[Federal Government Current Receipts]]/Table3[[#This Row],[GDP_Deflator]])*100)/Table3[[#This Row],[Potential GDP]]</f>
        <v>0.19439869042244726</v>
      </c>
    </row>
    <row r="161" spans="2:12" x14ac:dyDescent="0.25">
      <c r="B161" s="1">
        <v>32599</v>
      </c>
      <c r="C161" s="5">
        <v>7858.3040000000001</v>
      </c>
      <c r="D161" s="5">
        <v>7755.8</v>
      </c>
      <c r="E161" s="2">
        <v>1619.7</v>
      </c>
      <c r="F161" s="2">
        <v>1028.8</v>
      </c>
      <c r="G161" s="2">
        <v>69.399000000000001</v>
      </c>
      <c r="H161" s="4">
        <f t="shared" si="2"/>
        <v>0.20611317658364961</v>
      </c>
      <c r="I161" s="5">
        <f>(Table3[[#This Row],[Government Current Receipts]]/Table3[[#This Row],[GDP_Deflator]])*100</f>
        <v>2333.89530108503</v>
      </c>
      <c r="J161" s="4">
        <f>Table3[[#This Row],[Real_Gov_Rec]]/Table3[[#This Row],[Potential GDP]]</f>
        <v>0.30092257421349572</v>
      </c>
      <c r="K161" s="4">
        <f>((Table3[[#This Row],[Federal Government Current Receipts]]/Table3[[#This Row],[GDP_Deflator]])*100)/Table3[[#This Row],[Real GDP]]</f>
        <v>0.18864657184512845</v>
      </c>
      <c r="L161" s="4">
        <f>((Table3[[#This Row],[Federal Government Current Receipts]]/Table3[[#This Row],[GDP_Deflator]])*100)/Table3[[#This Row],[Potential GDP]]</f>
        <v>0.19113980635354963</v>
      </c>
    </row>
    <row r="162" spans="2:12" x14ac:dyDescent="0.25">
      <c r="B162" s="1">
        <v>32690</v>
      </c>
      <c r="C162" s="5">
        <v>7920.6279999999997</v>
      </c>
      <c r="D162" s="5">
        <v>7814.2</v>
      </c>
      <c r="E162" s="2">
        <v>1635</v>
      </c>
      <c r="F162" s="2">
        <v>1041.7</v>
      </c>
      <c r="G162" s="2">
        <v>69.855000000000004</v>
      </c>
      <c r="H162" s="4">
        <f t="shared" si="2"/>
        <v>0.20642302605298468</v>
      </c>
      <c r="I162" s="5">
        <f>(Table3[[#This Row],[Government Current Receipts]]/Table3[[#This Row],[GDP_Deflator]])*100</f>
        <v>2340.5625939445995</v>
      </c>
      <c r="J162" s="4">
        <f>Table3[[#This Row],[Real_Gov_Rec]]/Table3[[#This Row],[Potential GDP]]</f>
        <v>0.29952683498561589</v>
      </c>
      <c r="K162" s="4">
        <f>((Table3[[#This Row],[Federal Government Current Receipts]]/Table3[[#This Row],[GDP_Deflator]])*100)/Table3[[#This Row],[Real GDP]]</f>
        <v>0.18827191952171277</v>
      </c>
      <c r="L162" s="4">
        <f>((Table3[[#This Row],[Federal Government Current Receipts]]/Table3[[#This Row],[GDP_Deflator]])*100)/Table3[[#This Row],[Potential GDP]]</f>
        <v>0.19083614923823611</v>
      </c>
    </row>
    <row r="163" spans="2:12" x14ac:dyDescent="0.25">
      <c r="B163" s="1">
        <v>32782</v>
      </c>
      <c r="C163" s="5">
        <v>7937.9179999999997</v>
      </c>
      <c r="D163" s="5">
        <v>7872.8</v>
      </c>
      <c r="E163" s="2">
        <v>1645.9</v>
      </c>
      <c r="F163" s="2">
        <v>1053.2</v>
      </c>
      <c r="G163" s="2">
        <v>70.316999999999993</v>
      </c>
      <c r="H163" s="4">
        <f t="shared" si="2"/>
        <v>0.20734656115117342</v>
      </c>
      <c r="I163" s="5">
        <f>(Table3[[#This Row],[Government Current Receipts]]/Table3[[#This Row],[GDP_Deflator]])*100</f>
        <v>2340.685751667449</v>
      </c>
      <c r="J163" s="4">
        <f>Table3[[#This Row],[Real_Gov_Rec]]/Table3[[#This Row],[Potential GDP]]</f>
        <v>0.29731299558828483</v>
      </c>
      <c r="K163" s="4">
        <f>((Table3[[#This Row],[Federal Government Current Receipts]]/Table3[[#This Row],[GDP_Deflator]])*100)/Table3[[#This Row],[Real GDP]]</f>
        <v>0.18868783804203348</v>
      </c>
      <c r="L163" s="4">
        <f>((Table3[[#This Row],[Federal Government Current Receipts]]/Table3[[#This Row],[GDP_Deflator]])*100)/Table3[[#This Row],[Potential GDP]]</f>
        <v>0.1902485247910454</v>
      </c>
    </row>
    <row r="164" spans="2:12" x14ac:dyDescent="0.25">
      <c r="B164" s="1">
        <v>32874</v>
      </c>
      <c r="C164" s="5">
        <v>8020.8419999999996</v>
      </c>
      <c r="D164" s="5">
        <v>7931.5</v>
      </c>
      <c r="E164" s="2">
        <v>1675.2</v>
      </c>
      <c r="F164" s="2">
        <v>1060.2</v>
      </c>
      <c r="G164" s="2">
        <v>71.165999999999997</v>
      </c>
      <c r="H164" s="4">
        <f t="shared" si="2"/>
        <v>0.20885587822325888</v>
      </c>
      <c r="I164" s="5">
        <f>(Table3[[#This Row],[Government Current Receipts]]/Table3[[#This Row],[GDP_Deflator]])*100</f>
        <v>2353.9330579209172</v>
      </c>
      <c r="J164" s="4">
        <f>Table3[[#This Row],[Real_Gov_Rec]]/Table3[[#This Row],[Potential GDP]]</f>
        <v>0.2967828352670891</v>
      </c>
      <c r="K164" s="4">
        <f>((Table3[[#This Row],[Federal Government Current Receipts]]/Table3[[#This Row],[GDP_Deflator]])*100)/Table3[[#This Row],[Real GDP]]</f>
        <v>0.18573565522444238</v>
      </c>
      <c r="L164" s="4">
        <f>((Table3[[#This Row],[Federal Government Current Receipts]]/Table3[[#This Row],[GDP_Deflator]])*100)/Table3[[#This Row],[Potential GDP]]</f>
        <v>0.18782781873816137</v>
      </c>
    </row>
    <row r="165" spans="2:12" x14ac:dyDescent="0.25">
      <c r="B165" s="1">
        <v>32964</v>
      </c>
      <c r="C165" s="5">
        <v>8052.7209999999995</v>
      </c>
      <c r="D165" s="5">
        <v>7990.3</v>
      </c>
      <c r="E165" s="2">
        <v>1696.2</v>
      </c>
      <c r="F165" s="2">
        <v>1076.3</v>
      </c>
      <c r="G165" s="2">
        <v>71.992999999999995</v>
      </c>
      <c r="H165" s="4">
        <f t="shared" si="2"/>
        <v>0.21063687665324554</v>
      </c>
      <c r="I165" s="5">
        <f>(Table3[[#This Row],[Government Current Receipts]]/Table3[[#This Row],[GDP_Deflator]])*100</f>
        <v>2356.0623949550654</v>
      </c>
      <c r="J165" s="4">
        <f>Table3[[#This Row],[Real_Gov_Rec]]/Table3[[#This Row],[Potential GDP]]</f>
        <v>0.29486532357421691</v>
      </c>
      <c r="K165" s="4">
        <f>((Table3[[#This Row],[Federal Government Current Receipts]]/Table3[[#This Row],[GDP_Deflator]])*100)/Table3[[#This Row],[Real GDP]]</f>
        <v>0.18565233527416236</v>
      </c>
      <c r="L165" s="4">
        <f>((Table3[[#This Row],[Federal Government Current Receipts]]/Table3[[#This Row],[GDP_Deflator]])*100)/Table3[[#This Row],[Potential GDP]]</f>
        <v>0.18710266935675607</v>
      </c>
    </row>
    <row r="166" spans="2:12" x14ac:dyDescent="0.25">
      <c r="B166" s="1">
        <v>33055</v>
      </c>
      <c r="C166" s="5">
        <v>8052.598</v>
      </c>
      <c r="D166" s="5">
        <v>8048.9</v>
      </c>
      <c r="E166" s="2">
        <v>1723.3</v>
      </c>
      <c r="F166" s="2">
        <v>1092</v>
      </c>
      <c r="G166" s="2">
        <v>72.655000000000001</v>
      </c>
      <c r="H166" s="4">
        <f t="shared" si="2"/>
        <v>0.21400546755221109</v>
      </c>
      <c r="I166" s="5">
        <f>(Table3[[#This Row],[Government Current Receipts]]/Table3[[#This Row],[GDP_Deflator]])*100</f>
        <v>2371.8945702291653</v>
      </c>
      <c r="J166" s="4">
        <f>Table3[[#This Row],[Real_Gov_Rec]]/Table3[[#This Row],[Potential GDP]]</f>
        <v>0.29468555581870387</v>
      </c>
      <c r="K166" s="4">
        <f>((Table3[[#This Row],[Federal Government Current Receipts]]/Table3[[#This Row],[GDP_Deflator]])*100)/Table3[[#This Row],[Real GDP]]</f>
        <v>0.18664704234458127</v>
      </c>
      <c r="L166" s="4">
        <f>((Table3[[#This Row],[Federal Government Current Receipts]]/Table3[[#This Row],[GDP_Deflator]])*100)/Table3[[#This Row],[Potential GDP]]</f>
        <v>0.18673279577207949</v>
      </c>
    </row>
    <row r="167" spans="2:12" x14ac:dyDescent="0.25">
      <c r="B167" s="1">
        <v>33147</v>
      </c>
      <c r="C167" s="5">
        <v>7982.0469999999996</v>
      </c>
      <c r="D167" s="5">
        <v>8106.9</v>
      </c>
      <c r="E167" s="2">
        <v>1742.3</v>
      </c>
      <c r="F167" s="2">
        <v>1102.5</v>
      </c>
      <c r="G167" s="2">
        <v>73.239000000000004</v>
      </c>
      <c r="H167" s="4">
        <f t="shared" si="2"/>
        <v>0.21827734163930632</v>
      </c>
      <c r="I167" s="5">
        <f>(Table3[[#This Row],[Government Current Receipts]]/Table3[[#This Row],[GDP_Deflator]])*100</f>
        <v>2378.9237974303305</v>
      </c>
      <c r="J167" s="4">
        <f>Table3[[#This Row],[Real_Gov_Rec]]/Table3[[#This Row],[Potential GDP]]</f>
        <v>0.29344432488748234</v>
      </c>
      <c r="K167" s="4">
        <f>((Table3[[#This Row],[Federal Government Current Receipts]]/Table3[[#This Row],[GDP_Deflator]])*100)/Table3[[#This Row],[Real GDP]]</f>
        <v>0.18859141178155303</v>
      </c>
      <c r="L167" s="4">
        <f>((Table3[[#This Row],[Federal Government Current Receipts]]/Table3[[#This Row],[GDP_Deflator]])*100)/Table3[[#This Row],[Potential GDP]]</f>
        <v>0.18568694724700072</v>
      </c>
    </row>
    <row r="168" spans="2:12" x14ac:dyDescent="0.25">
      <c r="B168" s="1">
        <v>33239</v>
      </c>
      <c r="C168" s="5">
        <v>7943.38</v>
      </c>
      <c r="D168" s="5">
        <v>8164</v>
      </c>
      <c r="E168" s="2">
        <v>1734.8</v>
      </c>
      <c r="F168" s="2">
        <v>1093.4000000000001</v>
      </c>
      <c r="G168" s="2">
        <v>74.025999999999996</v>
      </c>
      <c r="H168" s="4">
        <f t="shared" si="2"/>
        <v>0.21839569553515001</v>
      </c>
      <c r="I168" s="5">
        <f>(Table3[[#This Row],[Government Current Receipts]]/Table3[[#This Row],[GDP_Deflator]])*100</f>
        <v>2343.5009321049361</v>
      </c>
      <c r="J168" s="4">
        <f>Table3[[#This Row],[Real_Gov_Rec]]/Table3[[#This Row],[Potential GDP]]</f>
        <v>0.28705302941020777</v>
      </c>
      <c r="K168" s="4">
        <f>((Table3[[#This Row],[Federal Government Current Receipts]]/Table3[[#This Row],[GDP_Deflator]])*100)/Table3[[#This Row],[Real GDP]]</f>
        <v>0.18594711628354044</v>
      </c>
      <c r="L168" s="4">
        <f>((Table3[[#This Row],[Federal Government Current Receipts]]/Table3[[#This Row],[GDP_Deflator]])*100)/Table3[[#This Row],[Potential GDP]]</f>
        <v>0.1809221710612873</v>
      </c>
    </row>
    <row r="169" spans="2:12" x14ac:dyDescent="0.25">
      <c r="B169" s="1">
        <v>33329</v>
      </c>
      <c r="C169" s="5">
        <v>7996.9930000000004</v>
      </c>
      <c r="D169" s="5">
        <v>8219.7999999999993</v>
      </c>
      <c r="E169" s="2">
        <v>1746.6</v>
      </c>
      <c r="F169" s="2">
        <v>1095.5999999999999</v>
      </c>
      <c r="G169" s="2">
        <v>74.552999999999997</v>
      </c>
      <c r="H169" s="4">
        <f t="shared" si="2"/>
        <v>0.21840709376636941</v>
      </c>
      <c r="I169" s="5">
        <f>(Table3[[#This Row],[Government Current Receipts]]/Table3[[#This Row],[GDP_Deflator]])*100</f>
        <v>2342.7628666854453</v>
      </c>
      <c r="J169" s="4">
        <f>Table3[[#This Row],[Real_Gov_Rec]]/Table3[[#This Row],[Potential GDP]]</f>
        <v>0.28501458267663998</v>
      </c>
      <c r="K169" s="4">
        <f>((Table3[[#This Row],[Federal Government Current Receipts]]/Table3[[#This Row],[GDP_Deflator]])*100)/Table3[[#This Row],[Real GDP]]</f>
        <v>0.18376389338738536</v>
      </c>
      <c r="L169" s="4">
        <f>((Table3[[#This Row],[Federal Government Current Receipts]]/Table3[[#This Row],[GDP_Deflator]])*100)/Table3[[#This Row],[Potential GDP]]</f>
        <v>0.17878276467452581</v>
      </c>
    </row>
    <row r="170" spans="2:12" x14ac:dyDescent="0.25">
      <c r="B170" s="1">
        <v>33420</v>
      </c>
      <c r="C170" s="5">
        <v>8030.6790000000001</v>
      </c>
      <c r="D170" s="5">
        <v>8275.2000000000007</v>
      </c>
      <c r="E170" s="2">
        <v>1767.7</v>
      </c>
      <c r="F170" s="2">
        <v>1104.5</v>
      </c>
      <c r="G170" s="2">
        <v>75.132999999999996</v>
      </c>
      <c r="H170" s="4">
        <f t="shared" si="2"/>
        <v>0.22011837355222391</v>
      </c>
      <c r="I170" s="5">
        <f>(Table3[[#This Row],[Government Current Receipts]]/Table3[[#This Row],[GDP_Deflator]])*100</f>
        <v>2352.7611036428734</v>
      </c>
      <c r="J170" s="4">
        <f>Table3[[#This Row],[Real_Gov_Rec]]/Table3[[#This Row],[Potential GDP]]</f>
        <v>0.28431471186712987</v>
      </c>
      <c r="K170" s="4">
        <f>((Table3[[#This Row],[Federal Government Current Receipts]]/Table3[[#This Row],[GDP_Deflator]])*100)/Table3[[#This Row],[Real GDP]]</f>
        <v>0.18305547522084265</v>
      </c>
      <c r="L170" s="4">
        <f>((Table3[[#This Row],[Federal Government Current Receipts]]/Table3[[#This Row],[GDP_Deflator]])*100)/Table3[[#This Row],[Potential GDP]]</f>
        <v>0.17764643279812467</v>
      </c>
    </row>
    <row r="171" spans="2:12" x14ac:dyDescent="0.25">
      <c r="B171" s="1">
        <v>33512</v>
      </c>
      <c r="C171" s="5">
        <v>8062.16</v>
      </c>
      <c r="D171" s="5">
        <v>8330.2999999999993</v>
      </c>
      <c r="E171" s="2">
        <v>1789.8</v>
      </c>
      <c r="F171" s="2">
        <v>1114.0999999999999</v>
      </c>
      <c r="G171" s="2">
        <v>75.569000000000003</v>
      </c>
      <c r="H171" s="4">
        <f t="shared" si="2"/>
        <v>0.22200005953739443</v>
      </c>
      <c r="I171" s="5">
        <f>(Table3[[#This Row],[Government Current Receipts]]/Table3[[#This Row],[GDP_Deflator]])*100</f>
        <v>2368.4314996890257</v>
      </c>
      <c r="J171" s="4">
        <f>Table3[[#This Row],[Real_Gov_Rec]]/Table3[[#This Row],[Potential GDP]]</f>
        <v>0.28431527072122564</v>
      </c>
      <c r="K171" s="4">
        <f>((Table3[[#This Row],[Federal Government Current Receipts]]/Table3[[#This Row],[GDP_Deflator]])*100)/Table3[[#This Row],[Real GDP]]</f>
        <v>0.18286436664768285</v>
      </c>
      <c r="L171" s="4">
        <f>((Table3[[#This Row],[Federal Government Current Receipts]]/Table3[[#This Row],[GDP_Deflator]])*100)/Table3[[#This Row],[Potential GDP]]</f>
        <v>0.17697823394262904</v>
      </c>
    </row>
    <row r="172" spans="2:12" x14ac:dyDescent="0.25">
      <c r="B172" s="1">
        <v>33604</v>
      </c>
      <c r="C172" s="5">
        <v>8150.6540000000005</v>
      </c>
      <c r="D172" s="5">
        <v>8385.2000000000007</v>
      </c>
      <c r="E172" s="2">
        <v>1807.3</v>
      </c>
      <c r="F172" s="2">
        <v>1125</v>
      </c>
      <c r="G172" s="2">
        <v>75.953999999999994</v>
      </c>
      <c r="H172" s="4">
        <f t="shared" si="2"/>
        <v>0.22173680786842379</v>
      </c>
      <c r="I172" s="5">
        <f>(Table3[[#This Row],[Government Current Receipts]]/Table3[[#This Row],[GDP_Deflator]])*100</f>
        <v>2379.4665192089951</v>
      </c>
      <c r="J172" s="4">
        <f>Table3[[#This Row],[Real_Gov_Rec]]/Table3[[#This Row],[Potential GDP]]</f>
        <v>0.28376979907563266</v>
      </c>
      <c r="K172" s="4">
        <f>((Table3[[#This Row],[Federal Government Current Receipts]]/Table3[[#This Row],[GDP_Deflator]])*100)/Table3[[#This Row],[Real GDP]]</f>
        <v>0.18172279785909143</v>
      </c>
      <c r="L172" s="4">
        <f>((Table3[[#This Row],[Federal Government Current Receipts]]/Table3[[#This Row],[GDP_Deflator]])*100)/Table3[[#This Row],[Potential GDP]]</f>
        <v>0.17663975209433228</v>
      </c>
    </row>
    <row r="173" spans="2:12" x14ac:dyDescent="0.25">
      <c r="B173" s="1">
        <v>33695</v>
      </c>
      <c r="C173" s="5">
        <v>8237.259</v>
      </c>
      <c r="D173" s="5">
        <v>8440.2000000000007</v>
      </c>
      <c r="E173" s="2">
        <v>1835.3</v>
      </c>
      <c r="F173" s="2">
        <v>1139.0999999999999</v>
      </c>
      <c r="G173" s="2">
        <v>76.423000000000002</v>
      </c>
      <c r="H173" s="4">
        <f t="shared" si="2"/>
        <v>0.22280469753348778</v>
      </c>
      <c r="I173" s="5">
        <f>(Table3[[#This Row],[Government Current Receipts]]/Table3[[#This Row],[GDP_Deflator]])*100</f>
        <v>2401.5021655784253</v>
      </c>
      <c r="J173" s="4">
        <f>Table3[[#This Row],[Real_Gov_Rec]]/Table3[[#This Row],[Potential GDP]]</f>
        <v>0.28453142882614452</v>
      </c>
      <c r="K173" s="4">
        <f>((Table3[[#This Row],[Federal Government Current Receipts]]/Table3[[#This Row],[GDP_Deflator]])*100)/Table3[[#This Row],[Real GDP]]</f>
        <v>0.18094852543458234</v>
      </c>
      <c r="L173" s="4">
        <f>((Table3[[#This Row],[Federal Government Current Receipts]]/Table3[[#This Row],[GDP_Deflator]])*100)/Table3[[#This Row],[Potential GDP]]</f>
        <v>0.17659769551346438</v>
      </c>
    </row>
    <row r="174" spans="2:12" x14ac:dyDescent="0.25">
      <c r="B174" s="1">
        <v>33786</v>
      </c>
      <c r="C174" s="5">
        <v>8322.2530000000006</v>
      </c>
      <c r="D174" s="5">
        <v>8495.7000000000007</v>
      </c>
      <c r="E174" s="2">
        <v>1847.8</v>
      </c>
      <c r="F174" s="2">
        <v>1146.5</v>
      </c>
      <c r="G174" s="2">
        <v>76.778000000000006</v>
      </c>
      <c r="H174" s="4">
        <f t="shared" si="2"/>
        <v>0.22203122159347954</v>
      </c>
      <c r="I174" s="5">
        <f>(Table3[[#This Row],[Government Current Receipts]]/Table3[[#This Row],[GDP_Deflator]])*100</f>
        <v>2406.6789965875637</v>
      </c>
      <c r="J174" s="4">
        <f>Table3[[#This Row],[Real_Gov_Rec]]/Table3[[#This Row],[Potential GDP]]</f>
        <v>0.28328201285209736</v>
      </c>
      <c r="K174" s="4">
        <f>((Table3[[#This Row],[Federal Government Current Receipts]]/Table3[[#This Row],[GDP_Deflator]])*100)/Table3[[#This Row],[Real GDP]]</f>
        <v>0.17943053404435755</v>
      </c>
      <c r="L174" s="4">
        <f>((Table3[[#This Row],[Federal Government Current Receipts]]/Table3[[#This Row],[GDP_Deflator]])*100)/Table3[[#This Row],[Potential GDP]]</f>
        <v>0.17576730584204442</v>
      </c>
    </row>
    <row r="175" spans="2:12" x14ac:dyDescent="0.25">
      <c r="B175" s="1">
        <v>33878</v>
      </c>
      <c r="C175" s="5">
        <v>8409.8340000000007</v>
      </c>
      <c r="D175" s="5">
        <v>8552</v>
      </c>
      <c r="E175" s="2">
        <v>1890</v>
      </c>
      <c r="F175" s="2">
        <v>1181.4000000000001</v>
      </c>
      <c r="G175" s="2">
        <v>77.213999999999999</v>
      </c>
      <c r="H175" s="4">
        <f t="shared" si="2"/>
        <v>0.22473689730379931</v>
      </c>
      <c r="I175" s="5">
        <f>(Table3[[#This Row],[Government Current Receipts]]/Table3[[#This Row],[GDP_Deflator]])*100</f>
        <v>2447.7426373455592</v>
      </c>
      <c r="J175" s="4">
        <f>Table3[[#This Row],[Real_Gov_Rec]]/Table3[[#This Row],[Potential GDP]]</f>
        <v>0.2862187368271234</v>
      </c>
      <c r="K175" s="4">
        <f>((Table3[[#This Row],[Federal Government Current Receipts]]/Table3[[#This Row],[GDP_Deflator]])*100)/Table3[[#This Row],[Real GDP]]</f>
        <v>0.18193384240754962</v>
      </c>
      <c r="L175" s="4">
        <f>((Table3[[#This Row],[Federal Government Current Receipts]]/Table3[[#This Row],[GDP_Deflator]])*100)/Table3[[#This Row],[Potential GDP]]</f>
        <v>0.17890942628971618</v>
      </c>
    </row>
    <row r="176" spans="2:12" x14ac:dyDescent="0.25">
      <c r="B176" s="1">
        <v>33970</v>
      </c>
      <c r="C176" s="5">
        <v>8425.2890000000007</v>
      </c>
      <c r="D176" s="5">
        <v>8609.9</v>
      </c>
      <c r="E176" s="2">
        <v>1879.5</v>
      </c>
      <c r="F176" s="2">
        <v>1172.2</v>
      </c>
      <c r="G176" s="2">
        <v>77.677000000000007</v>
      </c>
      <c r="H176" s="4">
        <f t="shared" si="2"/>
        <v>0.22307840122754244</v>
      </c>
      <c r="I176" s="5">
        <f>(Table3[[#This Row],[Government Current Receipts]]/Table3[[#This Row],[GDP_Deflator]])*100</f>
        <v>2419.635155837635</v>
      </c>
      <c r="J176" s="4">
        <f>Table3[[#This Row],[Real_Gov_Rec]]/Table3[[#This Row],[Potential GDP]]</f>
        <v>0.28102941449234431</v>
      </c>
      <c r="K176" s="4">
        <f>((Table3[[#This Row],[Federal Government Current Receipts]]/Table3[[#This Row],[GDP_Deflator]])*100)/Table3[[#This Row],[Real GDP]]</f>
        <v>0.17911191043589117</v>
      </c>
      <c r="L176" s="4">
        <f>((Table3[[#This Row],[Federal Government Current Receipts]]/Table3[[#This Row],[GDP_Deflator]])*100)/Table3[[#This Row],[Potential GDP]]</f>
        <v>0.17527144435643843</v>
      </c>
    </row>
    <row r="177" spans="2:12" x14ac:dyDescent="0.25">
      <c r="B177" s="1">
        <v>34060</v>
      </c>
      <c r="C177" s="5">
        <v>8479.1929999999993</v>
      </c>
      <c r="D177" s="5">
        <v>8669.2000000000007</v>
      </c>
      <c r="E177" s="2">
        <v>1935.7</v>
      </c>
      <c r="F177" s="2">
        <v>1218.5999999999999</v>
      </c>
      <c r="G177" s="2">
        <v>78.105999999999995</v>
      </c>
      <c r="H177" s="4">
        <f t="shared" si="2"/>
        <v>0.22828823450533561</v>
      </c>
      <c r="I177" s="5">
        <f>(Table3[[#This Row],[Government Current Receipts]]/Table3[[#This Row],[GDP_Deflator]])*100</f>
        <v>2478.2987222492511</v>
      </c>
      <c r="J177" s="4">
        <f>Table3[[#This Row],[Real_Gov_Rec]]/Table3[[#This Row],[Potential GDP]]</f>
        <v>0.28587398171102879</v>
      </c>
      <c r="K177" s="4">
        <f>((Table3[[#This Row],[Federal Government Current Receipts]]/Table3[[#This Row],[GDP_Deflator]])*100)/Table3[[#This Row],[Real GDP]]</f>
        <v>0.18400187819581659</v>
      </c>
      <c r="L177" s="4">
        <f>((Table3[[#This Row],[Federal Government Current Receipts]]/Table3[[#This Row],[GDP_Deflator]])*100)/Table3[[#This Row],[Potential GDP]]</f>
        <v>0.17996902108439308</v>
      </c>
    </row>
    <row r="178" spans="2:12" x14ac:dyDescent="0.25">
      <c r="B178" s="1">
        <v>34151</v>
      </c>
      <c r="C178" s="5">
        <v>8523.8279999999995</v>
      </c>
      <c r="D178" s="5">
        <v>8729.7000000000007</v>
      </c>
      <c r="E178" s="2">
        <v>1954.2</v>
      </c>
      <c r="F178" s="2">
        <v>1226.0999999999999</v>
      </c>
      <c r="G178" s="2">
        <v>78.465999999999994</v>
      </c>
      <c r="H178" s="4">
        <f t="shared" si="2"/>
        <v>0.22926319020045924</v>
      </c>
      <c r="I178" s="5">
        <f>(Table3[[#This Row],[Government Current Receipts]]/Table3[[#This Row],[GDP_Deflator]])*100</f>
        <v>2490.5054418474247</v>
      </c>
      <c r="J178" s="4">
        <f>Table3[[#This Row],[Real_Gov_Rec]]/Table3[[#This Row],[Potential GDP]]</f>
        <v>0.28529106863322046</v>
      </c>
      <c r="K178" s="4">
        <f>((Table3[[#This Row],[Federal Government Current Receipts]]/Table3[[#This Row],[GDP_Deflator]])*100)/Table3[[#This Row],[Real GDP]]</f>
        <v>0.18331993765792134</v>
      </c>
      <c r="L178" s="4">
        <f>((Table3[[#This Row],[Federal Government Current Receipts]]/Table3[[#This Row],[GDP_Deflator]])*100)/Table3[[#This Row],[Potential GDP]]</f>
        <v>0.17899671438501255</v>
      </c>
    </row>
    <row r="179" spans="2:12" x14ac:dyDescent="0.25">
      <c r="B179" s="1">
        <v>34243</v>
      </c>
      <c r="C179" s="5">
        <v>8636.393</v>
      </c>
      <c r="D179" s="5">
        <v>8791.4</v>
      </c>
      <c r="E179" s="2">
        <v>2023.5</v>
      </c>
      <c r="F179" s="2">
        <v>1279.3</v>
      </c>
      <c r="G179" s="2">
        <v>78.897000000000006</v>
      </c>
      <c r="H179" s="4">
        <f t="shared" si="2"/>
        <v>0.23429920338270849</v>
      </c>
      <c r="I179" s="5">
        <f>(Table3[[#This Row],[Government Current Receipts]]/Table3[[#This Row],[GDP_Deflator]])*100</f>
        <v>2564.736301760523</v>
      </c>
      <c r="J179" s="4">
        <f>Table3[[#This Row],[Real_Gov_Rec]]/Table3[[#This Row],[Potential GDP]]</f>
        <v>0.29173240914536058</v>
      </c>
      <c r="K179" s="4">
        <f>((Table3[[#This Row],[Federal Government Current Receipts]]/Table3[[#This Row],[GDP_Deflator]])*100)/Table3[[#This Row],[Real GDP]]</f>
        <v>0.18774981310533018</v>
      </c>
      <c r="L179" s="4">
        <f>((Table3[[#This Row],[Federal Government Current Receipts]]/Table3[[#This Row],[GDP_Deflator]])*100)/Table3[[#This Row],[Potential GDP]]</f>
        <v>0.18443947171715333</v>
      </c>
    </row>
    <row r="180" spans="2:12" x14ac:dyDescent="0.25">
      <c r="B180" s="1">
        <v>34335</v>
      </c>
      <c r="C180" s="5">
        <v>8720.4709999999995</v>
      </c>
      <c r="D180" s="5">
        <v>8854.4</v>
      </c>
      <c r="E180" s="2">
        <v>2029.3</v>
      </c>
      <c r="F180" s="2">
        <v>1276.5999999999999</v>
      </c>
      <c r="G180" s="2">
        <v>79.311000000000007</v>
      </c>
      <c r="H180" s="4">
        <f t="shared" si="2"/>
        <v>0.23270532061857668</v>
      </c>
      <c r="I180" s="5">
        <f>(Table3[[#This Row],[Government Current Receipts]]/Table3[[#This Row],[GDP_Deflator]])*100</f>
        <v>2558.661471926971</v>
      </c>
      <c r="J180" s="4">
        <f>Table3[[#This Row],[Real_Gov_Rec]]/Table3[[#This Row],[Potential GDP]]</f>
        <v>0.28897062160360626</v>
      </c>
      <c r="K180" s="4">
        <f>((Table3[[#This Row],[Federal Government Current Receipts]]/Table3[[#This Row],[GDP_Deflator]])*100)/Table3[[#This Row],[Real GDP]]</f>
        <v>0.18457865293688971</v>
      </c>
      <c r="L180" s="4">
        <f>((Table3[[#This Row],[Federal Government Current Receipts]]/Table3[[#This Row],[GDP_Deflator]])*100)/Table3[[#This Row],[Potential GDP]]</f>
        <v>0.18178677156613793</v>
      </c>
    </row>
    <row r="181" spans="2:12" x14ac:dyDescent="0.25">
      <c r="B181" s="1">
        <v>34425</v>
      </c>
      <c r="C181" s="5">
        <v>8839.7530000000006</v>
      </c>
      <c r="D181" s="5">
        <v>8918.6</v>
      </c>
      <c r="E181" s="2">
        <v>2083.5</v>
      </c>
      <c r="F181" s="2">
        <v>1323.2</v>
      </c>
      <c r="G181" s="2">
        <v>79.688999999999993</v>
      </c>
      <c r="H181" s="4">
        <f t="shared" si="2"/>
        <v>0.23569663089002599</v>
      </c>
      <c r="I181" s="5">
        <f>(Table3[[#This Row],[Government Current Receipts]]/Table3[[#This Row],[GDP_Deflator]])*100</f>
        <v>2614.5390204419682</v>
      </c>
      <c r="J181" s="4">
        <f>Table3[[#This Row],[Real_Gov_Rec]]/Table3[[#This Row],[Potential GDP]]</f>
        <v>0.29315576664969478</v>
      </c>
      <c r="K181" s="4">
        <f>((Table3[[#This Row],[Federal Government Current Receipts]]/Table3[[#This Row],[GDP_Deflator]])*100)/Table3[[#This Row],[Real GDP]]</f>
        <v>0.18783952661187697</v>
      </c>
      <c r="L181" s="4">
        <f>((Table3[[#This Row],[Federal Government Current Receipts]]/Table3[[#This Row],[GDP_Deflator]])*100)/Table3[[#This Row],[Potential GDP]]</f>
        <v>0.18617888669588492</v>
      </c>
    </row>
    <row r="182" spans="2:12" x14ac:dyDescent="0.25">
      <c r="B182" s="1">
        <v>34516</v>
      </c>
      <c r="C182" s="5">
        <v>8896.6910000000007</v>
      </c>
      <c r="D182" s="5">
        <v>8984</v>
      </c>
      <c r="E182" s="2">
        <v>2111</v>
      </c>
      <c r="F182" s="2">
        <v>1332.1</v>
      </c>
      <c r="G182" s="2">
        <v>80.162999999999997</v>
      </c>
      <c r="H182" s="4">
        <f t="shared" si="2"/>
        <v>0.23727923112087401</v>
      </c>
      <c r="I182" s="5">
        <f>(Table3[[#This Row],[Government Current Receipts]]/Table3[[#This Row],[GDP_Deflator]])*100</f>
        <v>2633.3844791237857</v>
      </c>
      <c r="J182" s="4">
        <f>Table3[[#This Row],[Real_Gov_Rec]]/Table3[[#This Row],[Potential GDP]]</f>
        <v>0.29311937657210435</v>
      </c>
      <c r="K182" s="4">
        <f>((Table3[[#This Row],[Federal Government Current Receipts]]/Table3[[#This Row],[GDP_Deflator]])*100)/Table3[[#This Row],[Real GDP]]</f>
        <v>0.18678171540036928</v>
      </c>
      <c r="L182" s="4">
        <f>((Table3[[#This Row],[Federal Government Current Receipts]]/Table3[[#This Row],[GDP_Deflator]])*100)/Table3[[#This Row],[Potential GDP]]</f>
        <v>0.18496651896338234</v>
      </c>
    </row>
    <row r="183" spans="2:12" x14ac:dyDescent="0.25">
      <c r="B183" s="1">
        <v>34608</v>
      </c>
      <c r="C183" s="5">
        <v>8995.4969999999994</v>
      </c>
      <c r="D183" s="5">
        <v>9050.6</v>
      </c>
      <c r="E183" s="2">
        <v>2143.6999999999998</v>
      </c>
      <c r="F183" s="2">
        <v>1356.5</v>
      </c>
      <c r="G183" s="2">
        <v>80.575999999999993</v>
      </c>
      <c r="H183" s="4">
        <f t="shared" si="2"/>
        <v>0.23830812238612273</v>
      </c>
      <c r="I183" s="5">
        <f>(Table3[[#This Row],[Government Current Receipts]]/Table3[[#This Row],[GDP_Deflator]])*100</f>
        <v>2660.4696187450359</v>
      </c>
      <c r="J183" s="4">
        <f>Table3[[#This Row],[Real_Gov_Rec]]/Table3[[#This Row],[Potential GDP]]</f>
        <v>0.29395505477482553</v>
      </c>
      <c r="K183" s="4">
        <f>((Table3[[#This Row],[Federal Government Current Receipts]]/Table3[[#This Row],[GDP_Deflator]])*100)/Table3[[#This Row],[Real GDP]]</f>
        <v>0.18714961194868768</v>
      </c>
      <c r="L183" s="4">
        <f>((Table3[[#This Row],[Federal Government Current Receipts]]/Table3[[#This Row],[GDP_Deflator]])*100)/Table3[[#This Row],[Potential GDP]]</f>
        <v>0.18601018416851745</v>
      </c>
    </row>
    <row r="184" spans="2:12" x14ac:dyDescent="0.25">
      <c r="B184" s="1">
        <v>34700</v>
      </c>
      <c r="C184" s="5">
        <v>9017.5650000000005</v>
      </c>
      <c r="D184" s="5">
        <v>9118.2000000000007</v>
      </c>
      <c r="E184" s="2">
        <v>2178.5</v>
      </c>
      <c r="F184" s="2">
        <v>1379</v>
      </c>
      <c r="G184" s="2">
        <v>81.037999999999997</v>
      </c>
      <c r="H184" s="4">
        <f t="shared" si="2"/>
        <v>0.24158406399066709</v>
      </c>
      <c r="I184" s="5">
        <f>(Table3[[#This Row],[Government Current Receipts]]/Table3[[#This Row],[GDP_Deflator]])*100</f>
        <v>2688.2450208544142</v>
      </c>
      <c r="J184" s="4">
        <f>Table3[[#This Row],[Real_Gov_Rec]]/Table3[[#This Row],[Potential GDP]]</f>
        <v>0.29482189695931366</v>
      </c>
      <c r="K184" s="4">
        <f>((Table3[[#This Row],[Federal Government Current Receipts]]/Table3[[#This Row],[GDP_Deflator]])*100)/Table3[[#This Row],[Real GDP]]</f>
        <v>0.18870624399117453</v>
      </c>
      <c r="L184" s="4">
        <f>((Table3[[#This Row],[Federal Government Current Receipts]]/Table3[[#This Row],[GDP_Deflator]])*100)/Table3[[#This Row],[Potential GDP]]</f>
        <v>0.18662354643419488</v>
      </c>
    </row>
    <row r="185" spans="2:12" x14ac:dyDescent="0.25">
      <c r="B185" s="1">
        <v>34790</v>
      </c>
      <c r="C185" s="5">
        <v>9036.9500000000007</v>
      </c>
      <c r="D185" s="5">
        <v>9187.1</v>
      </c>
      <c r="E185" s="2">
        <v>2203</v>
      </c>
      <c r="F185" s="2">
        <v>1407.2</v>
      </c>
      <c r="G185" s="2">
        <v>81.397000000000006</v>
      </c>
      <c r="H185" s="4">
        <f t="shared" si="2"/>
        <v>0.24377693801559153</v>
      </c>
      <c r="I185" s="5">
        <f>(Table3[[#This Row],[Government Current Receipts]]/Table3[[#This Row],[GDP_Deflator]])*100</f>
        <v>2706.4879541015025</v>
      </c>
      <c r="J185" s="4">
        <f>Table3[[#This Row],[Real_Gov_Rec]]/Table3[[#This Row],[Potential GDP]]</f>
        <v>0.29459654886759723</v>
      </c>
      <c r="K185" s="4">
        <f>((Table3[[#This Row],[Federal Government Current Receipts]]/Table3[[#This Row],[GDP_Deflator]])*100)/Table3[[#This Row],[Real GDP]]</f>
        <v>0.19130465966138283</v>
      </c>
      <c r="L185" s="4">
        <f>((Table3[[#This Row],[Federal Government Current Receipts]]/Table3[[#This Row],[GDP_Deflator]])*100)/Table3[[#This Row],[Potential GDP]]</f>
        <v>0.1881780588136554</v>
      </c>
    </row>
    <row r="186" spans="2:12" x14ac:dyDescent="0.25">
      <c r="B186" s="1">
        <v>34881</v>
      </c>
      <c r="C186" s="5">
        <v>9112.9009999999998</v>
      </c>
      <c r="D186" s="5">
        <v>9257.2999999999993</v>
      </c>
      <c r="E186" s="2">
        <v>2227.1999999999998</v>
      </c>
      <c r="F186" s="2">
        <v>1414</v>
      </c>
      <c r="G186" s="2">
        <v>81.78</v>
      </c>
      <c r="H186" s="4">
        <f t="shared" si="2"/>
        <v>0.24440076765894855</v>
      </c>
      <c r="I186" s="5">
        <f>(Table3[[#This Row],[Government Current Receipts]]/Table3[[#This Row],[GDP_Deflator]])*100</f>
        <v>2723.4042553191484</v>
      </c>
      <c r="J186" s="4">
        <f>Table3[[#This Row],[Real_Gov_Rec]]/Table3[[#This Row],[Potential GDP]]</f>
        <v>0.29418991015945778</v>
      </c>
      <c r="K186" s="4">
        <f>((Table3[[#This Row],[Federal Government Current Receipts]]/Table3[[#This Row],[GDP_Deflator]])*100)/Table3[[#This Row],[Real GDP]]</f>
        <v>0.18973421333887439</v>
      </c>
      <c r="L186" s="4">
        <f>((Table3[[#This Row],[Federal Government Current Receipts]]/Table3[[#This Row],[GDP_Deflator]])*100)/Table3[[#This Row],[Potential GDP]]</f>
        <v>0.18677466458579087</v>
      </c>
    </row>
    <row r="187" spans="2:12" x14ac:dyDescent="0.25">
      <c r="B187" s="1">
        <v>34973</v>
      </c>
      <c r="C187" s="5">
        <v>9176.4369999999999</v>
      </c>
      <c r="D187" s="5">
        <v>9328.7000000000007</v>
      </c>
      <c r="E187" s="2">
        <v>2253.3000000000002</v>
      </c>
      <c r="F187" s="2">
        <v>1431.2</v>
      </c>
      <c r="G187" s="2">
        <v>82.194999999999993</v>
      </c>
      <c r="H187" s="4">
        <f t="shared" si="2"/>
        <v>0.24555282186321339</v>
      </c>
      <c r="I187" s="5">
        <f>(Table3[[#This Row],[Government Current Receipts]]/Table3[[#This Row],[GDP_Deflator]])*100</f>
        <v>2741.4076282012293</v>
      </c>
      <c r="J187" s="4">
        <f>Table3[[#This Row],[Real_Gov_Rec]]/Table3[[#This Row],[Potential GDP]]</f>
        <v>0.29386813041487336</v>
      </c>
      <c r="K187" s="4">
        <f>((Table3[[#This Row],[Federal Government Current Receipts]]/Table3[[#This Row],[GDP_Deflator]])*100)/Table3[[#This Row],[Real GDP]]</f>
        <v>0.18974958748682802</v>
      </c>
      <c r="L187" s="4">
        <f>((Table3[[#This Row],[Federal Government Current Receipts]]/Table3[[#This Row],[GDP_Deflator]])*100)/Table3[[#This Row],[Potential GDP]]</f>
        <v>0.18665249556196101</v>
      </c>
    </row>
    <row r="188" spans="2:12" x14ac:dyDescent="0.25">
      <c r="B188" s="1">
        <v>35065</v>
      </c>
      <c r="C188" s="5">
        <v>9239.2970000000005</v>
      </c>
      <c r="D188" s="5">
        <v>9401.5</v>
      </c>
      <c r="E188" s="2">
        <v>2304.6</v>
      </c>
      <c r="F188" s="2">
        <v>1467.6</v>
      </c>
      <c r="G188" s="2">
        <v>82.67</v>
      </c>
      <c r="H188" s="4">
        <f t="shared" si="2"/>
        <v>0.24943456195855593</v>
      </c>
      <c r="I188" s="5">
        <f>(Table3[[#This Row],[Government Current Receipts]]/Table3[[#This Row],[GDP_Deflator]])*100</f>
        <v>2787.710172976896</v>
      </c>
      <c r="J188" s="4">
        <f>Table3[[#This Row],[Real_Gov_Rec]]/Table3[[#This Row],[Potential GDP]]</f>
        <v>0.29651759538125788</v>
      </c>
      <c r="K188" s="4">
        <f>((Table3[[#This Row],[Federal Government Current Receipts]]/Table3[[#This Row],[GDP_Deflator]])*100)/Table3[[#This Row],[Real GDP]]</f>
        <v>0.19214134992560916</v>
      </c>
      <c r="L188" s="4">
        <f>((Table3[[#This Row],[Federal Government Current Receipts]]/Table3[[#This Row],[GDP_Deflator]])*100)/Table3[[#This Row],[Potential GDP]]</f>
        <v>0.18882635727741648</v>
      </c>
    </row>
    <row r="189" spans="2:12" x14ac:dyDescent="0.25">
      <c r="B189" s="1">
        <v>35156</v>
      </c>
      <c r="C189" s="5">
        <v>9399.0249999999996</v>
      </c>
      <c r="D189" s="5">
        <v>9475.2000000000007</v>
      </c>
      <c r="E189" s="2">
        <v>2371.5</v>
      </c>
      <c r="F189" s="2">
        <v>1521.9</v>
      </c>
      <c r="G189" s="2">
        <v>82.986999999999995</v>
      </c>
      <c r="H189" s="4">
        <f t="shared" si="2"/>
        <v>0.25231340484784326</v>
      </c>
      <c r="I189" s="5">
        <f>(Table3[[#This Row],[Government Current Receipts]]/Table3[[#This Row],[GDP_Deflator]])*100</f>
        <v>2857.6765035487488</v>
      </c>
      <c r="J189" s="4">
        <f>Table3[[#This Row],[Real_Gov_Rec]]/Table3[[#This Row],[Potential GDP]]</f>
        <v>0.30159537567003847</v>
      </c>
      <c r="K189" s="4">
        <f>((Table3[[#This Row],[Federal Government Current Receipts]]/Table3[[#This Row],[GDP_Deflator]])*100)/Table3[[#This Row],[Real GDP]]</f>
        <v>0.19511616316014427</v>
      </c>
      <c r="L189" s="4">
        <f>((Table3[[#This Row],[Federal Government Current Receipts]]/Table3[[#This Row],[GDP_Deflator]])*100)/Table3[[#This Row],[Potential GDP]]</f>
        <v>0.19354754468995639</v>
      </c>
    </row>
    <row r="190" spans="2:12" x14ac:dyDescent="0.25">
      <c r="B190" s="1">
        <v>35247</v>
      </c>
      <c r="C190" s="5">
        <v>9480.7810000000009</v>
      </c>
      <c r="D190" s="5">
        <v>9550.2000000000007</v>
      </c>
      <c r="E190" s="2">
        <v>2391.8000000000002</v>
      </c>
      <c r="F190" s="2">
        <v>1533.8</v>
      </c>
      <c r="G190" s="2">
        <v>83.25</v>
      </c>
      <c r="H190" s="4">
        <f t="shared" si="2"/>
        <v>0.25227879433139527</v>
      </c>
      <c r="I190" s="5">
        <f>(Table3[[#This Row],[Government Current Receipts]]/Table3[[#This Row],[GDP_Deflator]])*100</f>
        <v>2873.0330330330335</v>
      </c>
      <c r="J190" s="4">
        <f>Table3[[#This Row],[Real_Gov_Rec]]/Table3[[#This Row],[Potential GDP]]</f>
        <v>0.30083485508502789</v>
      </c>
      <c r="K190" s="4">
        <f>((Table3[[#This Row],[Federal Government Current Receipts]]/Table3[[#This Row],[GDP_Deflator]])*100)/Table3[[#This Row],[Real GDP]]</f>
        <v>0.19433023528361243</v>
      </c>
      <c r="L190" s="4">
        <f>((Table3[[#This Row],[Federal Government Current Receipts]]/Table3[[#This Row],[GDP_Deflator]])*100)/Table3[[#This Row],[Potential GDP]]</f>
        <v>0.19291767736826479</v>
      </c>
    </row>
    <row r="191" spans="2:12" x14ac:dyDescent="0.25">
      <c r="B191" s="1">
        <v>35339</v>
      </c>
      <c r="C191" s="5">
        <v>9584.2720000000008</v>
      </c>
      <c r="D191" s="5">
        <v>9626.5</v>
      </c>
      <c r="E191" s="2">
        <v>2453.9</v>
      </c>
      <c r="F191" s="2">
        <v>1582.4</v>
      </c>
      <c r="G191" s="2">
        <v>83.71</v>
      </c>
      <c r="H191" s="4">
        <f t="shared" si="2"/>
        <v>0.2560340524559403</v>
      </c>
      <c r="I191" s="5">
        <f>(Table3[[#This Row],[Government Current Receipts]]/Table3[[#This Row],[GDP_Deflator]])*100</f>
        <v>2931.4299366861787</v>
      </c>
      <c r="J191" s="4">
        <f>Table3[[#This Row],[Real_Gov_Rec]]/Table3[[#This Row],[Potential GDP]]</f>
        <v>0.30451669211927274</v>
      </c>
      <c r="K191" s="4">
        <f>((Table3[[#This Row],[Federal Government Current Receipts]]/Table3[[#This Row],[GDP_Deflator]])*100)/Table3[[#This Row],[Real GDP]]</f>
        <v>0.19723310051239493</v>
      </c>
      <c r="L191" s="4">
        <f>((Table3[[#This Row],[Federal Government Current Receipts]]/Table3[[#This Row],[GDP_Deflator]])*100)/Table3[[#This Row],[Potential GDP]]</f>
        <v>0.19636790969865811</v>
      </c>
    </row>
    <row r="192" spans="2:12" x14ac:dyDescent="0.25">
      <c r="B192" s="1">
        <v>35431</v>
      </c>
      <c r="C192" s="5">
        <v>9657.9869999999992</v>
      </c>
      <c r="D192" s="5">
        <v>9704.2999999999993</v>
      </c>
      <c r="E192" s="2">
        <v>2488.9</v>
      </c>
      <c r="F192" s="2">
        <v>1605.6</v>
      </c>
      <c r="G192" s="2">
        <v>84.251000000000005</v>
      </c>
      <c r="H192" s="4">
        <f t="shared" si="2"/>
        <v>0.25770380515111485</v>
      </c>
      <c r="I192" s="5">
        <f>(Table3[[#This Row],[Government Current Receipts]]/Table3[[#This Row],[GDP_Deflator]])*100</f>
        <v>2954.1489121790837</v>
      </c>
      <c r="J192" s="4">
        <f>Table3[[#This Row],[Real_Gov_Rec]]/Table3[[#This Row],[Potential GDP]]</f>
        <v>0.30441648673053018</v>
      </c>
      <c r="K192" s="4">
        <f>((Table3[[#This Row],[Federal Government Current Receipts]]/Table3[[#This Row],[GDP_Deflator]])*100)/Table3[[#This Row],[Real GDP]]</f>
        <v>0.19732207721640768</v>
      </c>
      <c r="L192" s="4">
        <f>((Table3[[#This Row],[Federal Government Current Receipts]]/Table3[[#This Row],[GDP_Deflator]])*100)/Table3[[#This Row],[Potential GDP]]</f>
        <v>0.19638037329524657</v>
      </c>
    </row>
    <row r="193" spans="2:12" x14ac:dyDescent="0.25">
      <c r="B193" s="1">
        <v>35521</v>
      </c>
      <c r="C193" s="5">
        <v>9801.18</v>
      </c>
      <c r="D193" s="5">
        <v>9783.9</v>
      </c>
      <c r="E193" s="2">
        <v>2532</v>
      </c>
      <c r="F193" s="2">
        <v>1641.2</v>
      </c>
      <c r="G193" s="2">
        <v>84.447000000000003</v>
      </c>
      <c r="H193" s="4">
        <f t="shared" si="2"/>
        <v>0.25833624114647419</v>
      </c>
      <c r="I193" s="5">
        <f>(Table3[[#This Row],[Government Current Receipts]]/Table3[[#This Row],[GDP_Deflator]])*100</f>
        <v>2998.3303136878753</v>
      </c>
      <c r="J193" s="4">
        <f>Table3[[#This Row],[Real_Gov_Rec]]/Table3[[#This Row],[Potential GDP]]</f>
        <v>0.3064555354907425</v>
      </c>
      <c r="K193" s="4">
        <f>((Table3[[#This Row],[Federal Government Current Receipts]]/Table3[[#This Row],[GDP_Deflator]])*100)/Table3[[#This Row],[Real GDP]]</f>
        <v>0.19828913460681755</v>
      </c>
      <c r="L193" s="4">
        <f>((Table3[[#This Row],[Federal Government Current Receipts]]/Table3[[#This Row],[GDP_Deflator]])*100)/Table3[[#This Row],[Potential GDP]]</f>
        <v>0.19863934630624272</v>
      </c>
    </row>
    <row r="194" spans="2:12" x14ac:dyDescent="0.25">
      <c r="B194" s="1">
        <v>35612</v>
      </c>
      <c r="C194" s="5">
        <v>9924.1959999999999</v>
      </c>
      <c r="D194" s="5">
        <v>9865.2000000000007</v>
      </c>
      <c r="E194" s="2">
        <v>2588.1</v>
      </c>
      <c r="F194" s="2">
        <v>1677.5</v>
      </c>
      <c r="G194" s="2">
        <v>84.742000000000004</v>
      </c>
      <c r="H194" s="4">
        <f t="shared" si="2"/>
        <v>0.26078686878010066</v>
      </c>
      <c r="I194" s="5">
        <f>(Table3[[#This Row],[Government Current Receipts]]/Table3[[#This Row],[GDP_Deflator]])*100</f>
        <v>3054.0936017559175</v>
      </c>
      <c r="J194" s="4">
        <f>Table3[[#This Row],[Real_Gov_Rec]]/Table3[[#This Row],[Potential GDP]]</f>
        <v>0.30958253271661162</v>
      </c>
      <c r="K194" s="4">
        <f>((Table3[[#This Row],[Federal Government Current Receipts]]/Table3[[#This Row],[GDP_Deflator]])*100)/Table3[[#This Row],[Real GDP]]</f>
        <v>0.1994658198490217</v>
      </c>
      <c r="L194" s="4">
        <f>((Table3[[#This Row],[Federal Government Current Receipts]]/Table3[[#This Row],[GDP_Deflator]])*100)/Table3[[#This Row],[Potential GDP]]</f>
        <v>0.20065866799278084</v>
      </c>
    </row>
    <row r="195" spans="2:12" x14ac:dyDescent="0.25">
      <c r="B195" s="1">
        <v>35704</v>
      </c>
      <c r="C195" s="5">
        <v>10000.332</v>
      </c>
      <c r="D195" s="5">
        <v>9948.2000000000007</v>
      </c>
      <c r="E195" s="2">
        <v>2619.8000000000002</v>
      </c>
      <c r="F195" s="2">
        <v>1700.4</v>
      </c>
      <c r="G195" s="2">
        <v>85.055000000000007</v>
      </c>
      <c r="H195" s="4">
        <f t="shared" si="2"/>
        <v>0.26197130255275525</v>
      </c>
      <c r="I195" s="5">
        <f>(Table3[[#This Row],[Government Current Receipts]]/Table3[[#This Row],[GDP_Deflator]])*100</f>
        <v>3080.1246252424899</v>
      </c>
      <c r="J195" s="4">
        <f>Table3[[#This Row],[Real_Gov_Rec]]/Table3[[#This Row],[Potential GDP]]</f>
        <v>0.30961627482785725</v>
      </c>
      <c r="K195" s="4">
        <f>((Table3[[#This Row],[Federal Government Current Receipts]]/Table3[[#This Row],[GDP_Deflator]])*100)/Table3[[#This Row],[Real GDP]]</f>
        <v>0.19991106326426272</v>
      </c>
      <c r="L195" s="4">
        <f>((Table3[[#This Row],[Federal Government Current Receipts]]/Table3[[#This Row],[GDP_Deflator]])*100)/Table3[[#This Row],[Potential GDP]]</f>
        <v>0.200958666202492</v>
      </c>
    </row>
    <row r="196" spans="2:12" x14ac:dyDescent="0.25">
      <c r="B196" s="1">
        <v>35796</v>
      </c>
      <c r="C196" s="5">
        <v>10094.800999999999</v>
      </c>
      <c r="D196" s="5">
        <v>10033.299999999999</v>
      </c>
      <c r="E196" s="2">
        <v>2665.8</v>
      </c>
      <c r="F196" s="2">
        <v>1734</v>
      </c>
      <c r="G196" s="2">
        <v>85.197999999999993</v>
      </c>
      <c r="H196" s="4">
        <f t="shared" si="2"/>
        <v>0.26407652810590326</v>
      </c>
      <c r="I196" s="5">
        <f>(Table3[[#This Row],[Government Current Receipts]]/Table3[[#This Row],[GDP_Deflator]])*100</f>
        <v>3128.9466888894112</v>
      </c>
      <c r="J196" s="4">
        <f>Table3[[#This Row],[Real_Gov_Rec]]/Table3[[#This Row],[Potential GDP]]</f>
        <v>0.31185618778362167</v>
      </c>
      <c r="K196" s="4">
        <f>((Table3[[#This Row],[Federal Government Current Receipts]]/Table3[[#This Row],[GDP_Deflator]])*100)/Table3[[#This Row],[Real GDP]]</f>
        <v>0.20161457800302574</v>
      </c>
      <c r="L196" s="4">
        <f>((Table3[[#This Row],[Federal Government Current Receipts]]/Table3[[#This Row],[GDP_Deflator]])*100)/Table3[[#This Row],[Potential GDP]]</f>
        <v>0.20285041249035934</v>
      </c>
    </row>
    <row r="197" spans="2:12" x14ac:dyDescent="0.25">
      <c r="B197" s="1">
        <v>35886</v>
      </c>
      <c r="C197" s="5">
        <v>10185.575999999999</v>
      </c>
      <c r="D197" s="5">
        <v>10120.200000000001</v>
      </c>
      <c r="E197" s="2">
        <v>2703.7</v>
      </c>
      <c r="F197" s="2">
        <v>1760.2</v>
      </c>
      <c r="G197" s="2">
        <v>85.402000000000001</v>
      </c>
      <c r="H197" s="4">
        <f>E197/C197</f>
        <v>0.26544399649072375</v>
      </c>
      <c r="I197" s="5">
        <f>(Table3[[#This Row],[Government Current Receipts]]/Table3[[#This Row],[GDP_Deflator]])*100</f>
        <v>3165.8509168403548</v>
      </c>
      <c r="J197" s="4">
        <f>Table3[[#This Row],[Real_Gov_Rec]]/Table3[[#This Row],[Potential GDP]]</f>
        <v>0.31282493595386995</v>
      </c>
      <c r="K197" s="4">
        <f>((Table3[[#This Row],[Federal Government Current Receipts]]/Table3[[#This Row],[GDP_Deflator]])*100)/Table3[[#This Row],[Real GDP]]</f>
        <v>0.20235241021465253</v>
      </c>
      <c r="L197" s="4">
        <f>((Table3[[#This Row],[Federal Government Current Receipts]]/Table3[[#This Row],[GDP_Deflator]])*100)/Table3[[#This Row],[Potential GDP]]</f>
        <v>0.20365959694714722</v>
      </c>
    </row>
    <row r="198" spans="2:12" x14ac:dyDescent="0.25">
      <c r="B198" s="1">
        <v>35977</v>
      </c>
      <c r="C198" s="5">
        <v>10319.973</v>
      </c>
      <c r="D198" s="5">
        <v>10208.700000000001</v>
      </c>
      <c r="E198" s="2">
        <v>2749.5</v>
      </c>
      <c r="F198" s="2">
        <v>1795.7</v>
      </c>
      <c r="G198" s="2">
        <v>85.728999999999999</v>
      </c>
      <c r="H198" s="4">
        <f>E198/C198</f>
        <v>0.26642511564710492</v>
      </c>
      <c r="I198" s="5">
        <f>(Table3[[#This Row],[Government Current Receipts]]/Table3[[#This Row],[GDP_Deflator]])*100</f>
        <v>3207.1994307643854</v>
      </c>
      <c r="J198" s="4">
        <f>Table3[[#This Row],[Real_Gov_Rec]]/Table3[[#This Row],[Potential GDP]]</f>
        <v>0.31416335388094324</v>
      </c>
      <c r="K198" s="4">
        <f>((Table3[[#This Row],[Federal Government Current Receipts]]/Table3[[#This Row],[GDP_Deflator]])*100)/Table3[[#This Row],[Real GDP]]</f>
        <v>0.20296794926257811</v>
      </c>
      <c r="L198" s="4">
        <f>((Table3[[#This Row],[Federal Government Current Receipts]]/Table3[[#This Row],[GDP_Deflator]])*100)/Table3[[#This Row],[Potential GDP]]</f>
        <v>0.20518026352573548</v>
      </c>
    </row>
    <row r="199" spans="2:12" x14ac:dyDescent="0.25">
      <c r="B199" s="1">
        <v>36069</v>
      </c>
      <c r="C199" s="5">
        <v>10498.614</v>
      </c>
      <c r="D199" s="5">
        <v>10298.6</v>
      </c>
      <c r="E199" s="2">
        <v>2800</v>
      </c>
      <c r="F199" s="2">
        <v>1821.5</v>
      </c>
      <c r="G199" s="2">
        <v>85.988</v>
      </c>
      <c r="H199" s="4">
        <f>E199/C199</f>
        <v>0.26670187131368006</v>
      </c>
      <c r="I199" s="5">
        <f>(Table3[[#This Row],[Government Current Receipts]]/Table3[[#This Row],[GDP_Deflator]])*100</f>
        <v>3256.2683165092808</v>
      </c>
      <c r="J199" s="4">
        <f>Table3[[#This Row],[Real_Gov_Rec]]/Table3[[#This Row],[Potential GDP]]</f>
        <v>0.31618553167510932</v>
      </c>
      <c r="K199" s="4">
        <f>((Table3[[#This Row],[Federal Government Current Receipts]]/Table3[[#This Row],[GDP_Deflator]])*100)/Table3[[#This Row],[Real GDP]]</f>
        <v>0.20177128477971523</v>
      </c>
      <c r="L199" s="4">
        <f>((Table3[[#This Row],[Federal Government Current Receipts]]/Table3[[#This Row],[GDP_Deflator]])*100)/Table3[[#This Row],[Potential GDP]]</f>
        <v>0.20568998069507555</v>
      </c>
    </row>
    <row r="200" spans="2:12" x14ac:dyDescent="0.25">
      <c r="B200" s="1">
        <v>36161</v>
      </c>
      <c r="C200" s="5">
        <v>10592.145</v>
      </c>
      <c r="D200" s="5">
        <v>10389.799999999999</v>
      </c>
      <c r="E200" s="2">
        <v>2835.4</v>
      </c>
      <c r="F200" s="2">
        <v>1852.3</v>
      </c>
      <c r="G200" s="2">
        <v>86.370999999999995</v>
      </c>
      <c r="H200" s="4">
        <f>E200/C200</f>
        <v>0.26768893363903157</v>
      </c>
      <c r="I200" s="5">
        <f>(Table3[[#This Row],[Government Current Receipts]]/Table3[[#This Row],[GDP_Deflator]])*100</f>
        <v>3282.8148336826016</v>
      </c>
      <c r="J200" s="4">
        <f>Table3[[#This Row],[Real_Gov_Rec]]/Table3[[#This Row],[Potential GDP]]</f>
        <v>0.31596516137775527</v>
      </c>
      <c r="K200" s="4">
        <f>((Table3[[#This Row],[Federal Government Current Receipts]]/Table3[[#This Row],[GDP_Deflator]])*100)/Table3[[#This Row],[Real GDP]]</f>
        <v>0.20246943059359751</v>
      </c>
      <c r="L200" s="4">
        <f>((Table3[[#This Row],[Federal Government Current Receipts]]/Table3[[#This Row],[GDP_Deflator]])*100)/Table3[[#This Row],[Potential GDP]]</f>
        <v>0.20641259378571494</v>
      </c>
    </row>
    <row r="201" spans="2:12" x14ac:dyDescent="0.25">
      <c r="B201" s="1">
        <v>36251</v>
      </c>
      <c r="C201" s="5">
        <v>10674.941999999999</v>
      </c>
      <c r="D201" s="5">
        <v>10482.6</v>
      </c>
      <c r="E201" s="2">
        <v>2867.9</v>
      </c>
      <c r="F201" s="2">
        <v>1872.4</v>
      </c>
      <c r="G201" s="2">
        <v>86.674999999999997</v>
      </c>
      <c r="H201" s="4">
        <f>E201/C201</f>
        <v>0.26865719738805144</v>
      </c>
      <c r="I201" s="5">
        <f>(Table3[[#This Row],[Government Current Receipts]]/Table3[[#This Row],[GDP_Deflator]])*100</f>
        <v>3308.797231035478</v>
      </c>
      <c r="J201" s="4">
        <f>Table3[[#This Row],[Real_Gov_Rec]]/Table3[[#This Row],[Potential GDP]]</f>
        <v>0.31564661735022587</v>
      </c>
      <c r="K201" s="4">
        <f>((Table3[[#This Row],[Federal Government Current Receipts]]/Table3[[#This Row],[GDP_Deflator]])*100)/Table3[[#This Row],[Real GDP]]</f>
        <v>0.20236679709809283</v>
      </c>
      <c r="L201" s="4">
        <f>((Table3[[#This Row],[Federal Government Current Receipts]]/Table3[[#This Row],[GDP_Deflator]])*100)/Table3[[#This Row],[Potential GDP]]</f>
        <v>0.20607996315302587</v>
      </c>
    </row>
    <row r="202" spans="2:12" x14ac:dyDescent="0.25">
      <c r="B202" s="1">
        <v>36342</v>
      </c>
      <c r="C202" s="5">
        <v>10810.68</v>
      </c>
      <c r="D202" s="5">
        <v>10576.5</v>
      </c>
      <c r="E202" s="2">
        <v>2919.1</v>
      </c>
      <c r="F202" s="2">
        <v>1903.4</v>
      </c>
      <c r="G202" s="2">
        <v>86.998000000000005</v>
      </c>
      <c r="H202" s="4">
        <f>E202/C202</f>
        <v>0.27002001724220859</v>
      </c>
      <c r="I202" s="5">
        <f>(Table3[[#This Row],[Government Current Receipts]]/Table3[[#This Row],[GDP_Deflator]])*100</f>
        <v>3355.3644911377269</v>
      </c>
      <c r="J202" s="4">
        <f>Table3[[#This Row],[Real_Gov_Rec]]/Table3[[#This Row],[Potential GDP]]</f>
        <v>0.31724715086632882</v>
      </c>
      <c r="K202" s="4">
        <f>((Table3[[#This Row],[Federal Government Current Receipts]]/Table3[[#This Row],[GDP_Deflator]])*100)/Table3[[#This Row],[Real GDP]]</f>
        <v>0.20238008966439219</v>
      </c>
      <c r="L202" s="4">
        <f>((Table3[[#This Row],[Federal Government Current Receipts]]/Table3[[#This Row],[GDP_Deflator]])*100)/Table3[[#This Row],[Potential GDP]]</f>
        <v>0.20686109655680532</v>
      </c>
    </row>
    <row r="203" spans="2:12" x14ac:dyDescent="0.25">
      <c r="B203" s="1">
        <v>36434</v>
      </c>
      <c r="C203" s="5">
        <v>11004.834000000001</v>
      </c>
      <c r="D203" s="5">
        <v>10671.4</v>
      </c>
      <c r="E203" s="2">
        <v>2987.5</v>
      </c>
      <c r="F203" s="2">
        <v>1951.8</v>
      </c>
      <c r="G203" s="2">
        <v>87.305000000000007</v>
      </c>
      <c r="H203" s="4">
        <f>E203/C203</f>
        <v>0.27147160965808298</v>
      </c>
      <c r="I203" s="5">
        <f>(Table3[[#This Row],[Government Current Receipts]]/Table3[[#This Row],[GDP_Deflator]])*100</f>
        <v>3421.9116889067059</v>
      </c>
      <c r="J203" s="4">
        <f>Table3[[#This Row],[Real_Gov_Rec]]/Table3[[#This Row],[Potential GDP]]</f>
        <v>0.32066192710485092</v>
      </c>
      <c r="K203" s="4">
        <f>((Table3[[#This Row],[Federal Government Current Receipts]]/Table3[[#This Row],[GDP_Deflator]])*100)/Table3[[#This Row],[Real GDP]]</f>
        <v>0.20314807018079839</v>
      </c>
      <c r="L203" s="4">
        <f>((Table3[[#This Row],[Federal Government Current Receipts]]/Table3[[#This Row],[GDP_Deflator]])*100)/Table3[[#This Row],[Potential GDP]]</f>
        <v>0.20949554789062694</v>
      </c>
    </row>
    <row r="204" spans="2:12" x14ac:dyDescent="0.25">
      <c r="B204" s="1">
        <v>36526</v>
      </c>
      <c r="C204" s="5">
        <v>11033.569</v>
      </c>
      <c r="D204" s="5">
        <v>10766.9</v>
      </c>
      <c r="E204" s="2">
        <v>3094.1</v>
      </c>
      <c r="F204" s="2">
        <v>2032.9</v>
      </c>
      <c r="G204" s="2">
        <v>88</v>
      </c>
      <c r="H204" s="4">
        <f>E204/C204</f>
        <v>0.28042603440464275</v>
      </c>
      <c r="I204" s="5">
        <f>(Table3[[#This Row],[Government Current Receipts]]/Table3[[#This Row],[GDP_Deflator]])*100</f>
        <v>3516.022727272727</v>
      </c>
      <c r="J204" s="4">
        <f>Table3[[#This Row],[Real_Gov_Rec]]/Table3[[#This Row],[Potential GDP]]</f>
        <v>0.32655850126524133</v>
      </c>
      <c r="K204" s="4">
        <f>((Table3[[#This Row],[Federal Government Current Receipts]]/Table3[[#This Row],[GDP_Deflator]])*100)/Table3[[#This Row],[Real GDP]]</f>
        <v>0.20937138620908943</v>
      </c>
      <c r="L204" s="4">
        <f>((Table3[[#This Row],[Federal Government Current Receipts]]/Table3[[#This Row],[GDP_Deflator]])*100)/Table3[[#This Row],[Potential GDP]]</f>
        <v>0.21455698821050037</v>
      </c>
    </row>
    <row r="205" spans="2:12" x14ac:dyDescent="0.25">
      <c r="B205" s="1">
        <v>36617</v>
      </c>
      <c r="C205" s="5">
        <v>11248.802</v>
      </c>
      <c r="D205" s="5">
        <v>10864.5</v>
      </c>
      <c r="E205" s="2">
        <v>3128</v>
      </c>
      <c r="F205" s="2">
        <v>2047.2</v>
      </c>
      <c r="G205" s="2">
        <v>88.445999999999998</v>
      </c>
      <c r="H205" s="4">
        <f>E205/C205</f>
        <v>0.27807405624172243</v>
      </c>
      <c r="I205" s="5">
        <f>(Table3[[#This Row],[Government Current Receipts]]/Table3[[#This Row],[GDP_Deflator]])*100</f>
        <v>3536.6212152047583</v>
      </c>
      <c r="J205" s="4">
        <f>Table3[[#This Row],[Real_Gov_Rec]]/Table3[[#This Row],[Potential GDP]]</f>
        <v>0.32552084451238056</v>
      </c>
      <c r="K205" s="4">
        <f>((Table3[[#This Row],[Federal Government Current Receipts]]/Table3[[#This Row],[GDP_Deflator]])*100)/Table3[[#This Row],[Real GDP]]</f>
        <v>0.20576703698887863</v>
      </c>
      <c r="L205" s="4">
        <f>((Table3[[#This Row],[Federal Government Current Receipts]]/Table3[[#This Row],[GDP_Deflator]])*100)/Table3[[#This Row],[Potential GDP]]</f>
        <v>0.21304548365912576</v>
      </c>
    </row>
    <row r="206" spans="2:12" x14ac:dyDescent="0.25">
      <c r="B206" s="1">
        <v>36708</v>
      </c>
      <c r="C206" s="5">
        <v>11258.254999999999</v>
      </c>
      <c r="D206" s="5">
        <v>10961.9</v>
      </c>
      <c r="E206" s="2">
        <v>3141.7</v>
      </c>
      <c r="F206" s="2">
        <v>2064.6999999999998</v>
      </c>
      <c r="G206" s="2">
        <v>88.978999999999999</v>
      </c>
      <c r="H206" s="4">
        <f>E206/C206</f>
        <v>0.27905745606224053</v>
      </c>
      <c r="I206" s="5">
        <f>(Table3[[#This Row],[Government Current Receipts]]/Table3[[#This Row],[GDP_Deflator]])*100</f>
        <v>3530.8331179267016</v>
      </c>
      <c r="J206" s="4">
        <f>Table3[[#This Row],[Real_Gov_Rec]]/Table3[[#This Row],[Potential GDP]]</f>
        <v>0.32210046779542795</v>
      </c>
      <c r="K206" s="4">
        <f>((Table3[[#This Row],[Federal Government Current Receipts]]/Table3[[#This Row],[GDP_Deflator]])*100)/Table3[[#This Row],[Real GDP]]</f>
        <v>0.20610966431811217</v>
      </c>
      <c r="L206" s="4">
        <f>((Table3[[#This Row],[Federal Government Current Receipts]]/Table3[[#This Row],[GDP_Deflator]])*100)/Table3[[#This Row],[Potential GDP]]</f>
        <v>0.21168183972283161</v>
      </c>
    </row>
    <row r="207" spans="2:12" x14ac:dyDescent="0.25">
      <c r="B207" s="1">
        <v>36800</v>
      </c>
      <c r="C207" s="5">
        <v>11324.964</v>
      </c>
      <c r="D207" s="5">
        <v>11058.7</v>
      </c>
      <c r="E207" s="2">
        <v>3165.9</v>
      </c>
      <c r="F207" s="2">
        <v>2083.8000000000002</v>
      </c>
      <c r="G207" s="2">
        <v>89.447000000000003</v>
      </c>
      <c r="H207" s="4">
        <f>E207/C207</f>
        <v>0.27955055751170599</v>
      </c>
      <c r="I207" s="5">
        <f>(Table3[[#This Row],[Government Current Receipts]]/Table3[[#This Row],[GDP_Deflator]])*100</f>
        <v>3539.4144018245443</v>
      </c>
      <c r="J207" s="4">
        <f>Table3[[#This Row],[Real_Gov_Rec]]/Table3[[#This Row],[Potential GDP]]</f>
        <v>0.32005700505706314</v>
      </c>
      <c r="K207" s="4">
        <f>((Table3[[#This Row],[Federal Government Current Receipts]]/Table3[[#This Row],[GDP_Deflator]])*100)/Table3[[#This Row],[Real GDP]]</f>
        <v>0.20570906224079238</v>
      </c>
      <c r="L207" s="4">
        <f>((Table3[[#This Row],[Federal Government Current Receipts]]/Table3[[#This Row],[GDP_Deflator]])*100)/Table3[[#This Row],[Potential GDP]]</f>
        <v>0.21066198778796177</v>
      </c>
    </row>
    <row r="208" spans="2:12" x14ac:dyDescent="0.25">
      <c r="B208" s="1">
        <v>36892</v>
      </c>
      <c r="C208" s="5">
        <v>11287.752</v>
      </c>
      <c r="D208" s="5">
        <v>11153.6</v>
      </c>
      <c r="E208" s="2">
        <v>3203.1</v>
      </c>
      <c r="F208" s="2">
        <v>2101.9</v>
      </c>
      <c r="G208" s="2">
        <v>90.054000000000002</v>
      </c>
      <c r="H208" s="4">
        <f>E208/C208</f>
        <v>0.28376775109871299</v>
      </c>
      <c r="I208" s="5">
        <f>(Table3[[#This Row],[Government Current Receipts]]/Table3[[#This Row],[GDP_Deflator]])*100</f>
        <v>3556.8658804717165</v>
      </c>
      <c r="J208" s="4">
        <f>Table3[[#This Row],[Real_Gov_Rec]]/Table3[[#This Row],[Potential GDP]]</f>
        <v>0.31889846152558066</v>
      </c>
      <c r="K208" s="4">
        <f>((Table3[[#This Row],[Federal Government Current Receipts]]/Table3[[#This Row],[GDP_Deflator]])*100)/Table3[[#This Row],[Real GDP]]</f>
        <v>0.2067766919430569</v>
      </c>
      <c r="L208" s="4">
        <f>((Table3[[#This Row],[Federal Government Current Receipts]]/Table3[[#This Row],[GDP_Deflator]])*100)/Table3[[#This Row],[Potential GDP]]</f>
        <v>0.20926373709238491</v>
      </c>
    </row>
    <row r="209" spans="2:12" x14ac:dyDescent="0.25">
      <c r="B209" s="1">
        <v>36982</v>
      </c>
      <c r="C209" s="5">
        <v>11361.734</v>
      </c>
      <c r="D209" s="5">
        <v>11245.9</v>
      </c>
      <c r="E209" s="2">
        <v>3197.8</v>
      </c>
      <c r="F209" s="2">
        <v>2087</v>
      </c>
      <c r="G209" s="2">
        <v>90.665999999999997</v>
      </c>
      <c r="H209" s="4">
        <f>E209/C209</f>
        <v>0.28145351757046944</v>
      </c>
      <c r="I209" s="5">
        <f>(Table3[[#This Row],[Government Current Receipts]]/Table3[[#This Row],[GDP_Deflator]])*100</f>
        <v>3527.0112280237354</v>
      </c>
      <c r="J209" s="4">
        <f>Table3[[#This Row],[Real_Gov_Rec]]/Table3[[#This Row],[Potential GDP]]</f>
        <v>0.3136264085598961</v>
      </c>
      <c r="K209" s="4">
        <f>((Table3[[#This Row],[Federal Government Current Receipts]]/Table3[[#This Row],[GDP_Deflator]])*100)/Table3[[#This Row],[Real GDP]]</f>
        <v>0.20259717052869844</v>
      </c>
      <c r="L209" s="4">
        <f>((Table3[[#This Row],[Federal Government Current Receipts]]/Table3[[#This Row],[GDP_Deflator]])*100)/Table3[[#This Row],[Potential GDP]]</f>
        <v>0.20468394354384364</v>
      </c>
    </row>
    <row r="210" spans="2:12" x14ac:dyDescent="0.25">
      <c r="B210" s="1">
        <v>37073</v>
      </c>
      <c r="C210" s="5">
        <v>11330.38</v>
      </c>
      <c r="D210" s="5">
        <v>11335.9</v>
      </c>
      <c r="E210" s="2">
        <v>2984.6</v>
      </c>
      <c r="F210" s="2">
        <v>1894.9</v>
      </c>
      <c r="G210" s="2">
        <v>90.951999999999998</v>
      </c>
      <c r="H210" s="4">
        <f>E210/C210</f>
        <v>0.26341570185642493</v>
      </c>
      <c r="I210" s="5">
        <f>(Table3[[#This Row],[Government Current Receipts]]/Table3[[#This Row],[GDP_Deflator]])*100</f>
        <v>3281.5111267481748</v>
      </c>
      <c r="J210" s="4">
        <f>Table3[[#This Row],[Real_Gov_Rec]]/Table3[[#This Row],[Potential GDP]]</f>
        <v>0.28947954081706567</v>
      </c>
      <c r="K210" s="4">
        <f>((Table3[[#This Row],[Federal Government Current Receipts]]/Table3[[#This Row],[GDP_Deflator]])*100)/Table3[[#This Row],[Real GDP]]</f>
        <v>0.18387791336827747</v>
      </c>
      <c r="L210" s="4">
        <f>((Table3[[#This Row],[Federal Government Current Receipts]]/Table3[[#This Row],[GDP_Deflator]])*100)/Table3[[#This Row],[Potential GDP]]</f>
        <v>0.18378837428608785</v>
      </c>
    </row>
    <row r="211" spans="2:12" x14ac:dyDescent="0.25">
      <c r="B211" s="1">
        <v>37165</v>
      </c>
      <c r="C211" s="5">
        <v>11370.028</v>
      </c>
      <c r="D211" s="5">
        <v>11423.5</v>
      </c>
      <c r="E211" s="2">
        <v>3087.3</v>
      </c>
      <c r="F211" s="2">
        <v>1997.3</v>
      </c>
      <c r="G211" s="2">
        <v>91.231999999999999</v>
      </c>
      <c r="H211" s="4">
        <f>E211/C211</f>
        <v>0.27152967433325581</v>
      </c>
      <c r="I211" s="5">
        <f>(Table3[[#This Row],[Government Current Receipts]]/Table3[[#This Row],[GDP_Deflator]])*100</f>
        <v>3384.0099964924589</v>
      </c>
      <c r="J211" s="4">
        <f>Table3[[#This Row],[Real_Gov_Rec]]/Table3[[#This Row],[Potential GDP]]</f>
        <v>0.2962323277885463</v>
      </c>
      <c r="K211" s="4">
        <f>((Table3[[#This Row],[Federal Government Current Receipts]]/Table3[[#This Row],[GDP_Deflator]])*100)/Table3[[#This Row],[Real GDP]]</f>
        <v>0.19254603160227965</v>
      </c>
      <c r="L211" s="4">
        <f>((Table3[[#This Row],[Federal Government Current Receipts]]/Table3[[#This Row],[GDP_Deflator]])*100)/Table3[[#This Row],[Potential GDP]]</f>
        <v>0.19164474728470299</v>
      </c>
    </row>
    <row r="212" spans="2:12" x14ac:dyDescent="0.25">
      <c r="B212" s="1">
        <v>37257</v>
      </c>
      <c r="C212" s="5">
        <v>11467.137000000001</v>
      </c>
      <c r="D212" s="5">
        <v>11507</v>
      </c>
      <c r="E212" s="2">
        <v>2951.8</v>
      </c>
      <c r="F212" s="2">
        <v>1860</v>
      </c>
      <c r="G212" s="2">
        <v>91.555000000000007</v>
      </c>
      <c r="H212" s="4">
        <f>E212/C212</f>
        <v>0.2574138601466085</v>
      </c>
      <c r="I212" s="5">
        <f>(Table3[[#This Row],[Government Current Receipts]]/Table3[[#This Row],[GDP_Deflator]])*100</f>
        <v>3224.0729616077765</v>
      </c>
      <c r="J212" s="4">
        <f>Table3[[#This Row],[Real_Gov_Rec]]/Table3[[#This Row],[Potential GDP]]</f>
        <v>0.28018362402083746</v>
      </c>
      <c r="K212" s="4">
        <f>((Table3[[#This Row],[Federal Government Current Receipts]]/Table3[[#This Row],[GDP_Deflator]])*100)/Table3[[#This Row],[Real GDP]]</f>
        <v>0.17716416273043381</v>
      </c>
      <c r="L212" s="4">
        <f>((Table3[[#This Row],[Federal Government Current Receipts]]/Table3[[#This Row],[GDP_Deflator]])*100)/Table3[[#This Row],[Potential GDP]]</f>
        <v>0.17655042370037186</v>
      </c>
    </row>
    <row r="213" spans="2:12" x14ac:dyDescent="0.25">
      <c r="B213" s="1">
        <v>37347</v>
      </c>
      <c r="C213" s="5">
        <v>11528.137000000001</v>
      </c>
      <c r="D213" s="5">
        <v>11587.7</v>
      </c>
      <c r="E213" s="2">
        <v>2949.9</v>
      </c>
      <c r="F213" s="2">
        <v>1858.3</v>
      </c>
      <c r="G213" s="2">
        <v>91.965000000000003</v>
      </c>
      <c r="H213" s="4">
        <f>E213/C213</f>
        <v>0.25588696595122001</v>
      </c>
      <c r="I213" s="5">
        <f>(Table3[[#This Row],[Government Current Receipts]]/Table3[[#This Row],[GDP_Deflator]])*100</f>
        <v>3207.6333387701843</v>
      </c>
      <c r="J213" s="4">
        <f>Table3[[#This Row],[Real_Gov_Rec]]/Table3[[#This Row],[Potential GDP]]</f>
        <v>0.27681363331551423</v>
      </c>
      <c r="K213" s="4">
        <f>((Table3[[#This Row],[Federal Government Current Receipts]]/Table3[[#This Row],[GDP_Deflator]])*100)/Table3[[#This Row],[Real GDP]]</f>
        <v>0.17528070959847855</v>
      </c>
      <c r="L213" s="4">
        <f>((Table3[[#This Row],[Federal Government Current Receipts]]/Table3[[#This Row],[GDP_Deflator]])*100)/Table3[[#This Row],[Potential GDP]]</f>
        <v>0.17437973314018101</v>
      </c>
    </row>
    <row r="214" spans="2:12" x14ac:dyDescent="0.25">
      <c r="B214" s="1">
        <v>37438</v>
      </c>
      <c r="C214" s="5">
        <v>11586.608</v>
      </c>
      <c r="D214" s="5">
        <v>11666.5</v>
      </c>
      <c r="E214" s="2">
        <v>2976.8</v>
      </c>
      <c r="F214" s="2">
        <v>1855.9</v>
      </c>
      <c r="G214" s="2">
        <v>92.363</v>
      </c>
      <c r="H214" s="4">
        <f>E214/C214</f>
        <v>0.25691729624407766</v>
      </c>
      <c r="I214" s="5">
        <f>(Table3[[#This Row],[Government Current Receipts]]/Table3[[#This Row],[GDP_Deflator]])*100</f>
        <v>3222.9355910916711</v>
      </c>
      <c r="J214" s="4">
        <f>Table3[[#This Row],[Real_Gov_Rec]]/Table3[[#This Row],[Potential GDP]]</f>
        <v>0.2762555686016947</v>
      </c>
      <c r="K214" s="4">
        <f>((Table3[[#This Row],[Federal Government Current Receipts]]/Table3[[#This Row],[GDP_Deflator]])*100)/Table3[[#This Row],[Real GDP]]</f>
        <v>0.1734204173609942</v>
      </c>
      <c r="L214" s="4">
        <f>((Table3[[#This Row],[Federal Government Current Receipts]]/Table3[[#This Row],[GDP_Deflator]])*100)/Table3[[#This Row],[Potential GDP]]</f>
        <v>0.17223283719695148</v>
      </c>
    </row>
    <row r="215" spans="2:12" x14ac:dyDescent="0.25">
      <c r="B215" s="1">
        <v>37530</v>
      </c>
      <c r="C215" s="5">
        <v>11590.578</v>
      </c>
      <c r="D215" s="5">
        <v>11743.8</v>
      </c>
      <c r="E215" s="2">
        <v>2992.9</v>
      </c>
      <c r="F215" s="2">
        <v>1863.1</v>
      </c>
      <c r="G215" s="2">
        <v>92.894000000000005</v>
      </c>
      <c r="H215" s="4">
        <f>E215/C215</f>
        <v>0.25821835632355866</v>
      </c>
      <c r="I215" s="5">
        <f>(Table3[[#This Row],[Government Current Receipts]]/Table3[[#This Row],[GDP_Deflator]])*100</f>
        <v>3221.8442525889723</v>
      </c>
      <c r="J215" s="4">
        <f>Table3[[#This Row],[Real_Gov_Rec]]/Table3[[#This Row],[Potential GDP]]</f>
        <v>0.27434427124005623</v>
      </c>
      <c r="K215" s="4">
        <f>((Table3[[#This Row],[Federal Government Current Receipts]]/Table3[[#This Row],[GDP_Deflator]])*100)/Table3[[#This Row],[Real GDP]]</f>
        <v>0.17303876545488117</v>
      </c>
      <c r="L215" s="4">
        <f>((Table3[[#This Row],[Federal Government Current Receipts]]/Table3[[#This Row],[GDP_Deflator]])*100)/Table3[[#This Row],[Potential GDP]]</f>
        <v>0.17078111923129702</v>
      </c>
    </row>
    <row r="216" spans="2:12" x14ac:dyDescent="0.25">
      <c r="B216" s="1">
        <v>37622</v>
      </c>
      <c r="C216" s="5">
        <v>11638.916999999999</v>
      </c>
      <c r="D216" s="5">
        <v>11820.7</v>
      </c>
      <c r="E216" s="2">
        <v>3016.4</v>
      </c>
      <c r="F216" s="2">
        <v>1886.3</v>
      </c>
      <c r="G216" s="2">
        <v>93.543000000000006</v>
      </c>
      <c r="H216" s="4">
        <f>E216/C216</f>
        <v>0.25916500650361202</v>
      </c>
      <c r="I216" s="5">
        <f>(Table3[[#This Row],[Government Current Receipts]]/Table3[[#This Row],[GDP_Deflator]])*100</f>
        <v>3224.6132794543682</v>
      </c>
      <c r="J216" s="4">
        <f>Table3[[#This Row],[Real_Gov_Rec]]/Table3[[#This Row],[Potential GDP]]</f>
        <v>0.27279376682043938</v>
      </c>
      <c r="K216" s="4">
        <f>((Table3[[#This Row],[Federal Government Current Receipts]]/Table3[[#This Row],[GDP_Deflator]])*100)/Table3[[#This Row],[Real GDP]]</f>
        <v>0.17325544791593231</v>
      </c>
      <c r="L216" s="4">
        <f>((Table3[[#This Row],[Federal Government Current Receipts]]/Table3[[#This Row],[GDP_Deflator]])*100)/Table3[[#This Row],[Potential GDP]]</f>
        <v>0.17059106297354293</v>
      </c>
    </row>
    <row r="217" spans="2:12" x14ac:dyDescent="0.25">
      <c r="B217" s="1">
        <v>37712</v>
      </c>
      <c r="C217" s="5">
        <v>11737.522000000001</v>
      </c>
      <c r="D217" s="5">
        <v>11897.1</v>
      </c>
      <c r="E217" s="2">
        <v>3034.3</v>
      </c>
      <c r="F217" s="2">
        <v>1902.8</v>
      </c>
      <c r="G217" s="2">
        <v>93.814999999999998</v>
      </c>
      <c r="H217" s="4">
        <f>E217/C217</f>
        <v>0.25851282749459381</v>
      </c>
      <c r="I217" s="5">
        <f>(Table3[[#This Row],[Government Current Receipts]]/Table3[[#This Row],[GDP_Deflator]])*100</f>
        <v>3234.3441880296332</v>
      </c>
      <c r="J217" s="4">
        <f>Table3[[#This Row],[Real_Gov_Rec]]/Table3[[#This Row],[Potential GDP]]</f>
        <v>0.27185988081378093</v>
      </c>
      <c r="K217" s="4">
        <f>((Table3[[#This Row],[Federal Government Current Receipts]]/Table3[[#This Row],[GDP_Deflator]])*100)/Table3[[#This Row],[Real GDP]]</f>
        <v>0.17280027948174498</v>
      </c>
      <c r="L217" s="4">
        <f>((Table3[[#This Row],[Federal Government Current Receipts]]/Table3[[#This Row],[GDP_Deflator]])*100)/Table3[[#This Row],[Potential GDP]]</f>
        <v>0.17048247741240558</v>
      </c>
    </row>
    <row r="218" spans="2:12" x14ac:dyDescent="0.25">
      <c r="B218" s="1">
        <v>37803</v>
      </c>
      <c r="C218" s="5">
        <v>11930.678</v>
      </c>
      <c r="D218" s="5">
        <v>11972.6</v>
      </c>
      <c r="E218" s="2">
        <v>3001</v>
      </c>
      <c r="F218" s="2">
        <v>1827.4</v>
      </c>
      <c r="G218" s="2">
        <v>94.337000000000003</v>
      </c>
      <c r="H218" s="4">
        <f>E218/C218</f>
        <v>0.25153641729330051</v>
      </c>
      <c r="I218" s="5">
        <f>(Table3[[#This Row],[Government Current Receipts]]/Table3[[#This Row],[GDP_Deflator]])*100</f>
        <v>3181.1484359265187</v>
      </c>
      <c r="J218" s="4">
        <f>Table3[[#This Row],[Real_Gov_Rec]]/Table3[[#This Row],[Potential GDP]]</f>
        <v>0.26570239011797925</v>
      </c>
      <c r="K218" s="4">
        <f>((Table3[[#This Row],[Federal Government Current Receipts]]/Table3[[#This Row],[GDP_Deflator]])*100)/Table3[[#This Row],[Real GDP]]</f>
        <v>0.16236276356802748</v>
      </c>
      <c r="L218" s="4">
        <f>((Table3[[#This Row],[Federal Government Current Receipts]]/Table3[[#This Row],[GDP_Deflator]])*100)/Table3[[#This Row],[Potential GDP]]</f>
        <v>0.16179425115014842</v>
      </c>
    </row>
    <row r="219" spans="2:12" x14ac:dyDescent="0.25">
      <c r="B219" s="1">
        <v>37895</v>
      </c>
      <c r="C219" s="5">
        <v>12038.591</v>
      </c>
      <c r="D219" s="5">
        <v>12047.3</v>
      </c>
      <c r="E219" s="2">
        <v>3121.8</v>
      </c>
      <c r="F219" s="2">
        <v>1923.9</v>
      </c>
      <c r="G219" s="2">
        <v>94.817999999999998</v>
      </c>
      <c r="H219" s="4">
        <f>E219/C219</f>
        <v>0.25931606115699091</v>
      </c>
      <c r="I219" s="5">
        <f>(Table3[[#This Row],[Government Current Receipts]]/Table3[[#This Row],[GDP_Deflator]])*100</f>
        <v>3292.4128330063913</v>
      </c>
      <c r="J219" s="4">
        <f>Table3[[#This Row],[Real_Gov_Rec]]/Table3[[#This Row],[Potential GDP]]</f>
        <v>0.27329051596676363</v>
      </c>
      <c r="K219" s="4">
        <f>((Table3[[#This Row],[Federal Government Current Receipts]]/Table3[[#This Row],[GDP_Deflator]])*100)/Table3[[#This Row],[Real GDP]]</f>
        <v>0.16854506628022886</v>
      </c>
      <c r="L219" s="4">
        <f>((Table3[[#This Row],[Federal Government Current Receipts]]/Table3[[#This Row],[GDP_Deflator]])*100)/Table3[[#This Row],[Potential GDP]]</f>
        <v>0.1684232249562613</v>
      </c>
    </row>
    <row r="220" spans="2:12" x14ac:dyDescent="0.25">
      <c r="B220" s="1">
        <v>37987</v>
      </c>
      <c r="C220" s="5">
        <v>12117.924000000001</v>
      </c>
      <c r="D220" s="5">
        <v>12121.7</v>
      </c>
      <c r="E220" s="2">
        <v>3159.9</v>
      </c>
      <c r="F220" s="2">
        <v>1944.4</v>
      </c>
      <c r="G220" s="2">
        <v>95.643000000000001</v>
      </c>
      <c r="H220" s="4">
        <f>E220/C220</f>
        <v>0.26076248703985927</v>
      </c>
      <c r="I220" s="5">
        <f>(Table3[[#This Row],[Government Current Receipts]]/Table3[[#This Row],[GDP_Deflator]])*100</f>
        <v>3303.8486873059192</v>
      </c>
      <c r="J220" s="4">
        <f>Table3[[#This Row],[Real_Gov_Rec]]/Table3[[#This Row],[Potential GDP]]</f>
        <v>0.27255654630174969</v>
      </c>
      <c r="K220" s="4">
        <f>((Table3[[#This Row],[Federal Government Current Receipts]]/Table3[[#This Row],[GDP_Deflator]])*100)/Table3[[#This Row],[Real GDP]]</f>
        <v>0.16776609583774107</v>
      </c>
      <c r="L220" s="4">
        <f>((Table3[[#This Row],[Federal Government Current Receipts]]/Table3[[#This Row],[GDP_Deflator]])*100)/Table3[[#This Row],[Potential GDP]]</f>
        <v>0.16771383544704643</v>
      </c>
    </row>
    <row r="221" spans="2:12" x14ac:dyDescent="0.25">
      <c r="B221" s="1">
        <v>38078</v>
      </c>
      <c r="C221" s="5">
        <v>12195.893</v>
      </c>
      <c r="D221" s="5">
        <v>12194.6</v>
      </c>
      <c r="E221" s="2">
        <v>3219.9</v>
      </c>
      <c r="F221" s="2">
        <v>1989</v>
      </c>
      <c r="G221" s="2">
        <v>96.45</v>
      </c>
      <c r="H221" s="4">
        <f>E221/C221</f>
        <v>0.26401510738082073</v>
      </c>
      <c r="I221" s="5">
        <f>(Table3[[#This Row],[Government Current Receipts]]/Table3[[#This Row],[GDP_Deflator]])*100</f>
        <v>3338.413685847589</v>
      </c>
      <c r="J221" s="4">
        <f>Table3[[#This Row],[Real_Gov_Rec]]/Table3[[#This Row],[Potential GDP]]</f>
        <v>0.27376163923766167</v>
      </c>
      <c r="K221" s="4">
        <f>((Table3[[#This Row],[Federal Government Current Receipts]]/Table3[[#This Row],[GDP_Deflator]])*100)/Table3[[#This Row],[Real GDP]]</f>
        <v>0.16909039773747997</v>
      </c>
      <c r="L221" s="4">
        <f>((Table3[[#This Row],[Federal Government Current Receipts]]/Table3[[#This Row],[GDP_Deflator]])*100)/Table3[[#This Row],[Potential GDP]]</f>
        <v>0.16910832648334079</v>
      </c>
    </row>
    <row r="222" spans="2:12" x14ac:dyDescent="0.25">
      <c r="B222" s="1">
        <v>38169</v>
      </c>
      <c r="C222" s="5">
        <v>12286.666999999999</v>
      </c>
      <c r="D222" s="5">
        <v>12266.9</v>
      </c>
      <c r="E222" s="2">
        <v>3307</v>
      </c>
      <c r="F222" s="2">
        <v>2044.2</v>
      </c>
      <c r="G222" s="2">
        <v>97.149000000000001</v>
      </c>
      <c r="H222" s="4">
        <f>E222/C222</f>
        <v>0.26915354668601338</v>
      </c>
      <c r="I222" s="5">
        <f>(Table3[[#This Row],[Government Current Receipts]]/Table3[[#This Row],[GDP_Deflator]])*100</f>
        <v>3404.0494498142029</v>
      </c>
      <c r="J222" s="4">
        <f>Table3[[#This Row],[Real_Gov_Rec]]/Table3[[#This Row],[Potential GDP]]</f>
        <v>0.27749875272597013</v>
      </c>
      <c r="K222" s="4">
        <f>((Table3[[#This Row],[Federal Government Current Receipts]]/Table3[[#This Row],[GDP_Deflator]])*100)/Table3[[#This Row],[Real GDP]]</f>
        <v>0.17125803688734262</v>
      </c>
      <c r="L222" s="4">
        <f>((Table3[[#This Row],[Federal Government Current Receipts]]/Table3[[#This Row],[GDP_Deflator]])*100)/Table3[[#This Row],[Potential GDP]]</f>
        <v>0.17153400372616515</v>
      </c>
    </row>
    <row r="223" spans="2:12" x14ac:dyDescent="0.25">
      <c r="B223" s="1">
        <v>38261</v>
      </c>
      <c r="C223" s="5">
        <v>12387.233</v>
      </c>
      <c r="D223" s="5">
        <v>12338.6</v>
      </c>
      <c r="E223" s="2">
        <v>3376</v>
      </c>
      <c r="F223" s="2">
        <v>2078.3000000000002</v>
      </c>
      <c r="G223" s="2">
        <v>97.873999999999995</v>
      </c>
      <c r="H223" s="4">
        <f>E223/C223</f>
        <v>0.27253866945103883</v>
      </c>
      <c r="I223" s="5">
        <f>(Table3[[#This Row],[Government Current Receipts]]/Table3[[#This Row],[GDP_Deflator]])*100</f>
        <v>3449.3328156609523</v>
      </c>
      <c r="J223" s="4">
        <f>Table3[[#This Row],[Real_Gov_Rec]]/Table3[[#This Row],[Potential GDP]]</f>
        <v>0.27955625562551278</v>
      </c>
      <c r="K223" s="4">
        <f>((Table3[[#This Row],[Federal Government Current Receipts]]/Table3[[#This Row],[GDP_Deflator]])*100)/Table3[[#This Row],[Real GDP]]</f>
        <v>0.17142201398415566</v>
      </c>
      <c r="L223" s="4">
        <f>((Table3[[#This Row],[Federal Government Current Receipts]]/Table3[[#This Row],[GDP_Deflator]])*100)/Table3[[#This Row],[Potential GDP]]</f>
        <v>0.1720976795220685</v>
      </c>
    </row>
    <row r="224" spans="2:12" x14ac:dyDescent="0.25">
      <c r="B224" s="1">
        <v>38353</v>
      </c>
      <c r="C224" s="5">
        <v>12514.999</v>
      </c>
      <c r="D224" s="5">
        <v>12409.7</v>
      </c>
      <c r="E224" s="2">
        <v>3565.1</v>
      </c>
      <c r="F224" s="2">
        <v>2230.6999999999998</v>
      </c>
      <c r="G224" s="2">
        <v>98.775999999999996</v>
      </c>
      <c r="H224" s="4">
        <f>E224/C224</f>
        <v>0.28486618336925157</v>
      </c>
      <c r="I224" s="5">
        <f>(Table3[[#This Row],[Government Current Receipts]]/Table3[[#This Row],[GDP_Deflator]])*100</f>
        <v>3609.2775573013691</v>
      </c>
      <c r="J224" s="4">
        <f>Table3[[#This Row],[Real_Gov_Rec]]/Table3[[#This Row],[Potential GDP]]</f>
        <v>0.29084325626738511</v>
      </c>
      <c r="K224" s="4">
        <f>((Table3[[#This Row],[Federal Government Current Receipts]]/Table3[[#This Row],[GDP_Deflator]])*100)/Table3[[#This Row],[Real GDP]]</f>
        <v>0.1804508420172074</v>
      </c>
      <c r="L224" s="4">
        <f>((Table3[[#This Row],[Federal Government Current Receipts]]/Table3[[#This Row],[GDP_Deflator]])*100)/Table3[[#This Row],[Potential GDP]]</f>
        <v>0.18198200660729177</v>
      </c>
    </row>
    <row r="225" spans="2:12" x14ac:dyDescent="0.25">
      <c r="B225" s="1">
        <v>38443</v>
      </c>
      <c r="C225" s="5">
        <v>12570.71</v>
      </c>
      <c r="D225" s="5">
        <v>12480.2</v>
      </c>
      <c r="E225" s="2">
        <v>3611.6</v>
      </c>
      <c r="F225" s="2">
        <v>2257.3000000000002</v>
      </c>
      <c r="G225" s="2">
        <v>99.436999999999998</v>
      </c>
      <c r="H225" s="4">
        <f>E225/C225</f>
        <v>0.28730278560240435</v>
      </c>
      <c r="I225" s="5">
        <f>(Table3[[#This Row],[Government Current Receipts]]/Table3[[#This Row],[GDP_Deflator]])*100</f>
        <v>3632.0484326759656</v>
      </c>
      <c r="J225" s="4">
        <f>Table3[[#This Row],[Real_Gov_Rec]]/Table3[[#This Row],[Potential GDP]]</f>
        <v>0.29102485798913202</v>
      </c>
      <c r="K225" s="4">
        <f>((Table3[[#This Row],[Federal Government Current Receipts]]/Table3[[#This Row],[GDP_Deflator]])*100)/Table3[[#This Row],[Real GDP]]</f>
        <v>0.18058491155362724</v>
      </c>
      <c r="L225" s="4">
        <f>((Table3[[#This Row],[Federal Government Current Receipts]]/Table3[[#This Row],[GDP_Deflator]])*100)/Table3[[#This Row],[Potential GDP]]</f>
        <v>0.18189456527269571</v>
      </c>
    </row>
    <row r="226" spans="2:12" x14ac:dyDescent="0.25">
      <c r="B226" s="1">
        <v>38534</v>
      </c>
      <c r="C226" s="5">
        <v>12670.529</v>
      </c>
      <c r="D226" s="5">
        <v>12551</v>
      </c>
      <c r="E226" s="2">
        <v>3684.3</v>
      </c>
      <c r="F226" s="2">
        <v>2305.4</v>
      </c>
      <c r="G226" s="2">
        <v>100.458</v>
      </c>
      <c r="H226" s="4">
        <f>E226/C226</f>
        <v>0.29077712540652406</v>
      </c>
      <c r="I226" s="5">
        <f>(Table3[[#This Row],[Government Current Receipts]]/Table3[[#This Row],[GDP_Deflator]])*100</f>
        <v>3667.5028370065106</v>
      </c>
      <c r="J226" s="4">
        <f>Table3[[#This Row],[Real_Gov_Rec]]/Table3[[#This Row],[Potential GDP]]</f>
        <v>0.29220801824607684</v>
      </c>
      <c r="K226" s="4">
        <f>((Table3[[#This Row],[Federal Government Current Receipts]]/Table3[[#This Row],[GDP_Deflator]])*100)/Table3[[#This Row],[Real GDP]]</f>
        <v>0.18112025208404062</v>
      </c>
      <c r="L226" s="4">
        <f>((Table3[[#This Row],[Federal Government Current Receipts]]/Table3[[#This Row],[GDP_Deflator]])*100)/Table3[[#This Row],[Potential GDP]]</f>
        <v>0.18284514433257487</v>
      </c>
    </row>
    <row r="227" spans="2:12" x14ac:dyDescent="0.25">
      <c r="B227" s="1">
        <v>38626</v>
      </c>
      <c r="C227" s="5">
        <v>12735.584999999999</v>
      </c>
      <c r="D227" s="5">
        <v>12622.4</v>
      </c>
      <c r="E227" s="2">
        <v>3776.1</v>
      </c>
      <c r="F227" s="2">
        <v>2366.9</v>
      </c>
      <c r="G227" s="2">
        <v>101.30200000000001</v>
      </c>
      <c r="H227" s="4">
        <f>E227/C227</f>
        <v>0.29649992520956048</v>
      </c>
      <c r="I227" s="5">
        <f>(Table3[[#This Row],[Government Current Receipts]]/Table3[[#This Row],[GDP_Deflator]])*100</f>
        <v>3727.5670766618623</v>
      </c>
      <c r="J227" s="4">
        <f>Table3[[#This Row],[Real_Gov_Rec]]/Table3[[#This Row],[Potential GDP]]</f>
        <v>0.29531365482490352</v>
      </c>
      <c r="K227" s="4">
        <f>((Table3[[#This Row],[Federal Government Current Receipts]]/Table3[[#This Row],[GDP_Deflator]])*100)/Table3[[#This Row],[Real GDP]]</f>
        <v>0.18346067674645003</v>
      </c>
      <c r="L227" s="4">
        <f>((Table3[[#This Row],[Federal Government Current Receipts]]/Table3[[#This Row],[GDP_Deflator]])*100)/Table3[[#This Row],[Potential GDP]]</f>
        <v>0.18510576775113588</v>
      </c>
    </row>
    <row r="228" spans="2:12" x14ac:dyDescent="0.25">
      <c r="B228" s="1">
        <v>38718</v>
      </c>
      <c r="C228" s="5">
        <v>12896.380999999999</v>
      </c>
      <c r="D228" s="5">
        <v>12695.4</v>
      </c>
      <c r="E228" s="2">
        <v>3919.8</v>
      </c>
      <c r="F228" s="2">
        <v>2473.8000000000002</v>
      </c>
      <c r="G228" s="2">
        <v>102.05500000000001</v>
      </c>
      <c r="H228" s="4">
        <f>E228/C228</f>
        <v>0.30394573485383225</v>
      </c>
      <c r="I228" s="5">
        <f>(Table3[[#This Row],[Government Current Receipts]]/Table3[[#This Row],[GDP_Deflator]])*100</f>
        <v>3840.8701190534516</v>
      </c>
      <c r="J228" s="4">
        <f>Table3[[#This Row],[Real_Gov_Rec]]/Table3[[#This Row],[Potential GDP]]</f>
        <v>0.30254029956153028</v>
      </c>
      <c r="K228" s="4">
        <f>((Table3[[#This Row],[Federal Government Current Receipts]]/Table3[[#This Row],[GDP_Deflator]])*100)/Table3[[#This Row],[Real GDP]]</f>
        <v>0.18795870452321892</v>
      </c>
      <c r="L228" s="4">
        <f>((Table3[[#This Row],[Federal Government Current Receipts]]/Table3[[#This Row],[GDP_Deflator]])*100)/Table3[[#This Row],[Potential GDP]]</f>
        <v>0.19093428058965095</v>
      </c>
    </row>
    <row r="229" spans="2:12" x14ac:dyDescent="0.25">
      <c r="B229" s="1">
        <v>38808</v>
      </c>
      <c r="C229" s="5">
        <v>12948.713</v>
      </c>
      <c r="D229" s="5">
        <v>12770.2</v>
      </c>
      <c r="E229" s="2">
        <v>3971.1</v>
      </c>
      <c r="F229" s="2">
        <v>2501.8000000000002</v>
      </c>
      <c r="G229" s="2">
        <v>102.94799999999999</v>
      </c>
      <c r="H229" s="4">
        <f>E229/C229</f>
        <v>0.30667912710707235</v>
      </c>
      <c r="I229" s="5">
        <f>(Table3[[#This Row],[Government Current Receipts]]/Table3[[#This Row],[GDP_Deflator]])*100</f>
        <v>3857.3843105257029</v>
      </c>
      <c r="J229" s="4">
        <f>Table3[[#This Row],[Real_Gov_Rec]]/Table3[[#This Row],[Potential GDP]]</f>
        <v>0.30206138592392467</v>
      </c>
      <c r="K229" s="4">
        <f>((Table3[[#This Row],[Federal Government Current Receipts]]/Table3[[#This Row],[GDP_Deflator]])*100)/Table3[[#This Row],[Real GDP]]</f>
        <v>0.18767571071970471</v>
      </c>
      <c r="L229" s="4">
        <f>((Table3[[#This Row],[Federal Government Current Receipts]]/Table3[[#This Row],[GDP_Deflator]])*100)/Table3[[#This Row],[Potential GDP]]</f>
        <v>0.190299205586481</v>
      </c>
    </row>
    <row r="230" spans="2:12" x14ac:dyDescent="0.25">
      <c r="B230" s="1">
        <v>38899</v>
      </c>
      <c r="C230" s="5">
        <v>12950.436</v>
      </c>
      <c r="D230" s="5">
        <v>12846.1</v>
      </c>
      <c r="E230" s="2">
        <v>4024.8</v>
      </c>
      <c r="F230" s="2">
        <v>2547.4</v>
      </c>
      <c r="G230" s="2">
        <v>103.724</v>
      </c>
      <c r="H230" s="4">
        <f>E230/C230</f>
        <v>0.31078490330364167</v>
      </c>
      <c r="I230" s="5">
        <f>(Table3[[#This Row],[Government Current Receipts]]/Table3[[#This Row],[GDP_Deflator]])*100</f>
        <v>3880.2977131618527</v>
      </c>
      <c r="J230" s="4">
        <f>Table3[[#This Row],[Real_Gov_Rec]]/Table3[[#This Row],[Potential GDP]]</f>
        <v>0.30206036954109439</v>
      </c>
      <c r="K230" s="4">
        <f>((Table3[[#This Row],[Federal Government Current Receipts]]/Table3[[#This Row],[GDP_Deflator]])*100)/Table3[[#This Row],[Real GDP]]</f>
        <v>0.18964155074614308</v>
      </c>
      <c r="L230" s="4">
        <f>((Table3[[#This Row],[Federal Government Current Receipts]]/Table3[[#This Row],[GDP_Deflator]])*100)/Table3[[#This Row],[Potential GDP]]</f>
        <v>0.19118181906404885</v>
      </c>
    </row>
    <row r="231" spans="2:12" x14ac:dyDescent="0.25">
      <c r="B231" s="1">
        <v>38991</v>
      </c>
      <c r="C231" s="5">
        <v>13038.441000000001</v>
      </c>
      <c r="D231" s="5">
        <v>12922.8</v>
      </c>
      <c r="E231" s="2">
        <v>4064.9</v>
      </c>
      <c r="F231" s="2">
        <v>2575.1</v>
      </c>
      <c r="G231" s="2">
        <v>104.18600000000001</v>
      </c>
      <c r="H231" s="4">
        <f>E231/C231</f>
        <v>0.31176273298318408</v>
      </c>
      <c r="I231" s="5">
        <f>(Table3[[#This Row],[Government Current Receipts]]/Table3[[#This Row],[GDP_Deflator]])*100</f>
        <v>3901.5798667767262</v>
      </c>
      <c r="J231" s="4">
        <f>Table3[[#This Row],[Real_Gov_Rec]]/Table3[[#This Row],[Potential GDP]]</f>
        <v>0.30191443547657831</v>
      </c>
      <c r="K231" s="4">
        <f>((Table3[[#This Row],[Federal Government Current Receipts]]/Table3[[#This Row],[GDP_Deflator]])*100)/Table3[[#This Row],[Real GDP]]</f>
        <v>0.1895653985107405</v>
      </c>
      <c r="L231" s="4">
        <f>((Table3[[#This Row],[Federal Government Current Receipts]]/Table3[[#This Row],[GDP_Deflator]])*100)/Table3[[#This Row],[Potential GDP]]</f>
        <v>0.19126174390409031</v>
      </c>
    </row>
    <row r="232" spans="2:12" x14ac:dyDescent="0.25">
      <c r="B232" s="1">
        <v>39083</v>
      </c>
      <c r="C232" s="5">
        <v>13056.120999999999</v>
      </c>
      <c r="D232" s="5">
        <v>13000.5</v>
      </c>
      <c r="E232" s="2">
        <v>4172.2</v>
      </c>
      <c r="F232" s="2">
        <v>2642.8</v>
      </c>
      <c r="G232" s="2">
        <v>105.38</v>
      </c>
      <c r="H232" s="4">
        <f>E232/C232</f>
        <v>0.31955892565640287</v>
      </c>
      <c r="I232" s="5">
        <f>(Table3[[#This Row],[Government Current Receipts]]/Table3[[#This Row],[GDP_Deflator]])*100</f>
        <v>3959.1952932245208</v>
      </c>
      <c r="J232" s="4">
        <f>Table3[[#This Row],[Real_Gov_Rec]]/Table3[[#This Row],[Potential GDP]]</f>
        <v>0.30454177094915741</v>
      </c>
      <c r="K232" s="4">
        <f>((Table3[[#This Row],[Federal Government Current Receipts]]/Table3[[#This Row],[GDP_Deflator]])*100)/Table3[[#This Row],[Real GDP]]</f>
        <v>0.19208433020453294</v>
      </c>
      <c r="L232" s="4">
        <f>((Table3[[#This Row],[Federal Government Current Receipts]]/Table3[[#This Row],[GDP_Deflator]])*100)/Table3[[#This Row],[Potential GDP]]</f>
        <v>0.19290613879114932</v>
      </c>
    </row>
    <row r="233" spans="2:12" x14ac:dyDescent="0.25">
      <c r="B233" s="1">
        <v>39173</v>
      </c>
      <c r="C233" s="5">
        <v>13173.553</v>
      </c>
      <c r="D233" s="5">
        <v>13079.6</v>
      </c>
      <c r="E233" s="2">
        <v>4200.3</v>
      </c>
      <c r="F233" s="2">
        <v>2658.5</v>
      </c>
      <c r="G233" s="2">
        <v>106.098</v>
      </c>
      <c r="H233" s="4">
        <f>E233/C233</f>
        <v>0.31884336746510228</v>
      </c>
      <c r="I233" s="5">
        <f>(Table3[[#This Row],[Government Current Receipts]]/Table3[[#This Row],[GDP_Deflator]])*100</f>
        <v>3958.8870666742068</v>
      </c>
      <c r="J233" s="4">
        <f>Table3[[#This Row],[Real_Gov_Rec]]/Table3[[#This Row],[Potential GDP]]</f>
        <v>0.30267646309322965</v>
      </c>
      <c r="K233" s="4">
        <f>((Table3[[#This Row],[Federal Government Current Receipts]]/Table3[[#This Row],[GDP_Deflator]])*100)/Table3[[#This Row],[Real GDP]]</f>
        <v>0.19020702123830624</v>
      </c>
      <c r="L233" s="4">
        <f>((Table3[[#This Row],[Federal Government Current Receipts]]/Table3[[#This Row],[GDP_Deflator]])*100)/Table3[[#This Row],[Potential GDP]]</f>
        <v>0.19157331074764922</v>
      </c>
    </row>
    <row r="234" spans="2:12" x14ac:dyDescent="0.25">
      <c r="B234" s="1">
        <v>39264</v>
      </c>
      <c r="C234" s="5">
        <v>13269.825999999999</v>
      </c>
      <c r="D234" s="5">
        <v>13158.4</v>
      </c>
      <c r="E234" s="2">
        <v>4195.5</v>
      </c>
      <c r="F234" s="2">
        <v>2651.5</v>
      </c>
      <c r="G234" s="2">
        <v>106.453</v>
      </c>
      <c r="H234" s="4">
        <f>E234/C234</f>
        <v>0.31616842602156203</v>
      </c>
      <c r="I234" s="5">
        <f>(Table3[[#This Row],[Government Current Receipts]]/Table3[[#This Row],[GDP_Deflator]])*100</f>
        <v>3941.1759180107651</v>
      </c>
      <c r="J234" s="4">
        <f>Table3[[#This Row],[Real_Gov_Rec]]/Table3[[#This Row],[Potential GDP]]</f>
        <v>0.29951786828267613</v>
      </c>
      <c r="K234" s="4">
        <f>((Table3[[#This Row],[Federal Government Current Receipts]]/Table3[[#This Row],[GDP_Deflator]])*100)/Table3[[#This Row],[Real GDP]]</f>
        <v>0.18770182629430571</v>
      </c>
      <c r="L234" s="4">
        <f>((Table3[[#This Row],[Federal Government Current Receipts]]/Table3[[#This Row],[GDP_Deflator]])*100)/Table3[[#This Row],[Potential GDP]]</f>
        <v>0.18929129489965812</v>
      </c>
    </row>
    <row r="235" spans="2:12" x14ac:dyDescent="0.25">
      <c r="B235" s="1">
        <v>39356</v>
      </c>
      <c r="C235" s="5">
        <v>13325.962</v>
      </c>
      <c r="D235" s="5">
        <v>13236.6</v>
      </c>
      <c r="E235" s="2">
        <v>4220.1000000000004</v>
      </c>
      <c r="F235" s="2">
        <v>2666.1</v>
      </c>
      <c r="G235" s="2">
        <v>106.958</v>
      </c>
      <c r="H235" s="4">
        <f>E235/C235</f>
        <v>0.31668257796322702</v>
      </c>
      <c r="I235" s="5">
        <f>(Table3[[#This Row],[Government Current Receipts]]/Table3[[#This Row],[GDP_Deflator]])*100</f>
        <v>3945.5674189868923</v>
      </c>
      <c r="J235" s="4">
        <f>Table3[[#This Row],[Real_Gov_Rec]]/Table3[[#This Row],[Potential GDP]]</f>
        <v>0.29808012775084936</v>
      </c>
      <c r="K235" s="4">
        <f>((Table3[[#This Row],[Federal Government Current Receipts]]/Table3[[#This Row],[GDP_Deflator]])*100)/Table3[[#This Row],[Real GDP]]</f>
        <v>0.18705296252109813</v>
      </c>
      <c r="L235" s="4">
        <f>((Table3[[#This Row],[Federal Government Current Receipts]]/Table3[[#This Row],[GDP_Deflator]])*100)/Table3[[#This Row],[Potential GDP]]</f>
        <v>0.18831578128398363</v>
      </c>
    </row>
    <row r="236" spans="2:12" x14ac:dyDescent="0.25">
      <c r="B236" s="1">
        <v>39448</v>
      </c>
      <c r="C236" s="5">
        <v>13266.834000000001</v>
      </c>
      <c r="D236" s="5">
        <v>13312.8</v>
      </c>
      <c r="E236" s="2">
        <v>4196.2</v>
      </c>
      <c r="F236" s="2">
        <v>2640.1</v>
      </c>
      <c r="G236" s="2">
        <v>107.59099999999999</v>
      </c>
      <c r="H236" s="4">
        <f>E236/C236</f>
        <v>0.31629249299418383</v>
      </c>
      <c r="I236" s="5">
        <f>(Table3[[#This Row],[Government Current Receipts]]/Table3[[#This Row],[GDP_Deflator]])*100</f>
        <v>3900.1403463114948</v>
      </c>
      <c r="J236" s="4">
        <f>Table3[[#This Row],[Real_Gov_Rec]]/Table3[[#This Row],[Potential GDP]]</f>
        <v>0.29296168697129793</v>
      </c>
      <c r="K236" s="4">
        <f>((Table3[[#This Row],[Federal Government Current Receipts]]/Table3[[#This Row],[GDP_Deflator]])*100)/Table3[[#This Row],[Real GDP]]</f>
        <v>0.18495971090777272</v>
      </c>
      <c r="L236" s="4">
        <f>((Table3[[#This Row],[Federal Government Current Receipts]]/Table3[[#This Row],[GDP_Deflator]])*100)/Table3[[#This Row],[Potential GDP]]</f>
        <v>0.18432108807323855</v>
      </c>
    </row>
    <row r="237" spans="2:12" x14ac:dyDescent="0.25">
      <c r="B237" s="1">
        <v>39539</v>
      </c>
      <c r="C237" s="5">
        <v>13310.467000000001</v>
      </c>
      <c r="D237" s="5">
        <v>13388.3</v>
      </c>
      <c r="E237" s="2">
        <v>4006.7</v>
      </c>
      <c r="F237" s="2">
        <v>2409.8000000000002</v>
      </c>
      <c r="G237" s="2">
        <v>108.30200000000001</v>
      </c>
      <c r="H237" s="4">
        <f>E237/C237</f>
        <v>0.30101873961296771</v>
      </c>
      <c r="I237" s="5">
        <f>(Table3[[#This Row],[Government Current Receipts]]/Table3[[#This Row],[GDP_Deflator]])*100</f>
        <v>3699.5623349522625</v>
      </c>
      <c r="J237" s="4">
        <f>Table3[[#This Row],[Real_Gov_Rec]]/Table3[[#This Row],[Potential GDP]]</f>
        <v>0.27632801288828773</v>
      </c>
      <c r="K237" s="4">
        <f>((Table3[[#This Row],[Federal Government Current Receipts]]/Table3[[#This Row],[GDP_Deflator]])*100)/Table3[[#This Row],[Real GDP]]</f>
        <v>0.16716726236506926</v>
      </c>
      <c r="L237" s="4">
        <f>((Table3[[#This Row],[Federal Government Current Receipts]]/Table3[[#This Row],[GDP_Deflator]])*100)/Table3[[#This Row],[Potential GDP]]</f>
        <v>0.16619543401257789</v>
      </c>
    </row>
    <row r="238" spans="2:12" x14ac:dyDescent="0.25">
      <c r="B238" s="1">
        <v>39630</v>
      </c>
      <c r="C238" s="5">
        <v>13186.924999999999</v>
      </c>
      <c r="D238" s="5">
        <v>13461.6</v>
      </c>
      <c r="E238" s="2">
        <v>4052.9</v>
      </c>
      <c r="F238" s="2">
        <v>2501.4</v>
      </c>
      <c r="G238" s="2">
        <v>109.16200000000001</v>
      </c>
      <c r="H238" s="4">
        <f>E238/C238</f>
        <v>0.3073423106599909</v>
      </c>
      <c r="I238" s="5">
        <f>(Table3[[#This Row],[Government Current Receipts]]/Table3[[#This Row],[GDP_Deflator]])*100</f>
        <v>3712.7388651728625</v>
      </c>
      <c r="J238" s="4">
        <f>Table3[[#This Row],[Real_Gov_Rec]]/Table3[[#This Row],[Potential GDP]]</f>
        <v>0.27580219774565151</v>
      </c>
      <c r="K238" s="4">
        <f>((Table3[[#This Row],[Federal Government Current Receipts]]/Table3[[#This Row],[GDP_Deflator]])*100)/Table3[[#This Row],[Real GDP]]</f>
        <v>0.1737673289283381</v>
      </c>
      <c r="L238" s="4">
        <f>((Table3[[#This Row],[Federal Government Current Receipts]]/Table3[[#This Row],[GDP_Deflator]])*100)/Table3[[#This Row],[Potential GDP]]</f>
        <v>0.1702217220856603</v>
      </c>
    </row>
    <row r="239" spans="2:12" x14ac:dyDescent="0.25">
      <c r="B239" s="1">
        <v>39722</v>
      </c>
      <c r="C239" s="5">
        <v>12883.531000000001</v>
      </c>
      <c r="D239" s="5">
        <v>13531.8</v>
      </c>
      <c r="E239" s="2">
        <v>3950.4</v>
      </c>
      <c r="F239" s="2">
        <v>2457.6999999999998</v>
      </c>
      <c r="G239" s="2">
        <v>109.3</v>
      </c>
      <c r="H239" s="4">
        <f>E239/C239</f>
        <v>0.30662401479842755</v>
      </c>
      <c r="I239" s="5">
        <f>(Table3[[#This Row],[Government Current Receipts]]/Table3[[#This Row],[GDP_Deflator]])*100</f>
        <v>3614.2726440988108</v>
      </c>
      <c r="J239" s="4">
        <f>Table3[[#This Row],[Real_Gov_Rec]]/Table3[[#This Row],[Potential GDP]]</f>
        <v>0.26709474305700726</v>
      </c>
      <c r="K239" s="4">
        <f>((Table3[[#This Row],[Federal Government Current Receipts]]/Table3[[#This Row],[GDP_Deflator]])*100)/Table3[[#This Row],[Real GDP]]</f>
        <v>0.17453149177201122</v>
      </c>
      <c r="L239" s="4">
        <f>((Table3[[#This Row],[Federal Government Current Receipts]]/Table3[[#This Row],[GDP_Deflator]])*100)/Table3[[#This Row],[Potential GDP]]</f>
        <v>0.16617019795747437</v>
      </c>
    </row>
    <row r="240" spans="2:12" x14ac:dyDescent="0.25">
      <c r="B240" s="1">
        <v>39814</v>
      </c>
      <c r="C240" s="5">
        <v>12710.977000000001</v>
      </c>
      <c r="D240" s="5">
        <v>13597.4</v>
      </c>
      <c r="E240" s="2">
        <v>3689.9</v>
      </c>
      <c r="F240" s="2">
        <v>2218.6999999999998</v>
      </c>
      <c r="G240" s="2">
        <v>109.539</v>
      </c>
      <c r="H240" s="4">
        <f>E240/C240</f>
        <v>0.290292398452141</v>
      </c>
      <c r="I240" s="5">
        <f>(Table3[[#This Row],[Government Current Receipts]]/Table3[[#This Row],[GDP_Deflator]])*100</f>
        <v>3368.5719241548677</v>
      </c>
      <c r="J240" s="4">
        <f>Table3[[#This Row],[Real_Gov_Rec]]/Table3[[#This Row],[Potential GDP]]</f>
        <v>0.24773647345484193</v>
      </c>
      <c r="K240" s="4">
        <f>((Table3[[#This Row],[Federal Government Current Receipts]]/Table3[[#This Row],[GDP_Deflator]])*100)/Table3[[#This Row],[Real GDP]]</f>
        <v>0.15934956366844727</v>
      </c>
      <c r="L240" s="4">
        <f>((Table3[[#This Row],[Federal Government Current Receipts]]/Table3[[#This Row],[GDP_Deflator]])*100)/Table3[[#This Row],[Potential GDP]]</f>
        <v>0.14896146607069508</v>
      </c>
    </row>
    <row r="241" spans="2:12" x14ac:dyDescent="0.25">
      <c r="B241" s="1">
        <v>39904</v>
      </c>
      <c r="C241" s="5">
        <v>12700.987999999999</v>
      </c>
      <c r="D241" s="5">
        <v>13655.8</v>
      </c>
      <c r="E241" s="2">
        <v>3661.8</v>
      </c>
      <c r="F241" s="2">
        <v>2207.4</v>
      </c>
      <c r="G241" s="2">
        <v>109.325</v>
      </c>
      <c r="H241" s="4">
        <f>E241/C241</f>
        <v>0.2883082796393478</v>
      </c>
      <c r="I241" s="5">
        <f>(Table3[[#This Row],[Government Current Receipts]]/Table3[[#This Row],[GDP_Deflator]])*100</f>
        <v>3349.4626114795337</v>
      </c>
      <c r="J241" s="4">
        <f>Table3[[#This Row],[Real_Gov_Rec]]/Table3[[#This Row],[Potential GDP]]</f>
        <v>0.24527765575649424</v>
      </c>
      <c r="K241" s="4">
        <f>((Table3[[#This Row],[Federal Government Current Receipts]]/Table3[[#This Row],[GDP_Deflator]])*100)/Table3[[#This Row],[Real GDP]]</f>
        <v>0.15897324765369733</v>
      </c>
      <c r="L241" s="4">
        <f>((Table3[[#This Row],[Federal Government Current Receipts]]/Table3[[#This Row],[GDP_Deflator]])*100)/Table3[[#This Row],[Potential GDP]]</f>
        <v>0.14785785605901067</v>
      </c>
    </row>
    <row r="242" spans="2:12" x14ac:dyDescent="0.25">
      <c r="B242" s="1">
        <v>39995</v>
      </c>
      <c r="C242" s="5">
        <v>12746.714</v>
      </c>
      <c r="D242" s="5">
        <v>13710.9</v>
      </c>
      <c r="E242" s="2">
        <v>3694.9</v>
      </c>
      <c r="F242" s="2">
        <v>2206.5</v>
      </c>
      <c r="G242" s="2">
        <v>109.45699999999999</v>
      </c>
      <c r="H242" s="4">
        <f>E242/C242</f>
        <v>0.28987078552166468</v>
      </c>
      <c r="I242" s="5">
        <f>(Table3[[#This Row],[Government Current Receipts]]/Table3[[#This Row],[GDP_Deflator]])*100</f>
        <v>3375.6635025626501</v>
      </c>
      <c r="J242" s="4">
        <f>Table3[[#This Row],[Real_Gov_Rec]]/Table3[[#This Row],[Potential GDP]]</f>
        <v>0.24620291173902881</v>
      </c>
      <c r="K242" s="4">
        <f>((Table3[[#This Row],[Federal Government Current Receipts]]/Table3[[#This Row],[GDP_Deflator]])*100)/Table3[[#This Row],[Real GDP]]</f>
        <v>0.15814743387585012</v>
      </c>
      <c r="L242" s="4">
        <f>((Table3[[#This Row],[Federal Government Current Receipts]]/Table3[[#This Row],[GDP_Deflator]])*100)/Table3[[#This Row],[Potential GDP]]</f>
        <v>0.14702609671497663</v>
      </c>
    </row>
    <row r="243" spans="2:12" x14ac:dyDescent="0.25">
      <c r="B243" s="1">
        <v>40087</v>
      </c>
      <c r="C243" s="5">
        <v>12873.052</v>
      </c>
      <c r="D243" s="5">
        <v>13763.5</v>
      </c>
      <c r="E243" s="2">
        <v>3774.7</v>
      </c>
      <c r="F243" s="2">
        <v>2273.4</v>
      </c>
      <c r="G243" s="2">
        <v>109.79300000000001</v>
      </c>
      <c r="H243" s="4">
        <f>E243/C243</f>
        <v>0.29322494774354985</v>
      </c>
      <c r="I243" s="5">
        <f>(Table3[[#This Row],[Government Current Receipts]]/Table3[[#This Row],[GDP_Deflator]])*100</f>
        <v>3438.0151740092715</v>
      </c>
      <c r="J243" s="4">
        <f>Table3[[#This Row],[Real_Gov_Rec]]/Table3[[#This Row],[Potential GDP]]</f>
        <v>0.24979221666068016</v>
      </c>
      <c r="K243" s="4">
        <f>((Table3[[#This Row],[Federal Government Current Receipts]]/Table3[[#This Row],[GDP_Deflator]])*100)/Table3[[#This Row],[Real GDP]]</f>
        <v>0.16084948699509083</v>
      </c>
      <c r="L243" s="4">
        <f>((Table3[[#This Row],[Federal Government Current Receipts]]/Table3[[#This Row],[GDP_Deflator]])*100)/Table3[[#This Row],[Potential GDP]]</f>
        <v>0.15044311477902625</v>
      </c>
    </row>
    <row r="244" spans="2:12" x14ac:dyDescent="0.25">
      <c r="B244" s="1">
        <v>40179</v>
      </c>
      <c r="C244" s="5">
        <v>12947.56</v>
      </c>
      <c r="D244" s="5">
        <v>13813.3</v>
      </c>
      <c r="E244" s="2">
        <v>3824.3</v>
      </c>
      <c r="F244" s="2">
        <v>2326.6</v>
      </c>
      <c r="G244" s="2">
        <v>110.21599999999999</v>
      </c>
      <c r="H244" s="4">
        <f>E244/C244</f>
        <v>0.29536839373596263</v>
      </c>
      <c r="I244" s="5">
        <f>(Table3[[#This Row],[Government Current Receipts]]/Table3[[#This Row],[GDP_Deflator]])*100</f>
        <v>3469.8228932278439</v>
      </c>
      <c r="J244" s="4">
        <f>Table3[[#This Row],[Real_Gov_Rec]]/Table3[[#This Row],[Potential GDP]]</f>
        <v>0.25119434843432376</v>
      </c>
      <c r="K244" s="4">
        <f>((Table3[[#This Row],[Federal Government Current Receipts]]/Table3[[#This Row],[GDP_Deflator]])*100)/Table3[[#This Row],[Real GDP]]</f>
        <v>0.16303811522767322</v>
      </c>
      <c r="L244" s="4">
        <f>((Table3[[#This Row],[Federal Government Current Receipts]]/Table3[[#This Row],[GDP_Deflator]])*100)/Table3[[#This Row],[Potential GDP]]</f>
        <v>0.15281980259584696</v>
      </c>
    </row>
    <row r="245" spans="2:12" x14ac:dyDescent="0.25">
      <c r="B245" s="1">
        <v>40269</v>
      </c>
      <c r="C245" s="5">
        <v>13019.593000000001</v>
      </c>
      <c r="D245" s="5">
        <v>13863.5</v>
      </c>
      <c r="E245" s="2">
        <v>3856.9</v>
      </c>
      <c r="F245" s="2">
        <v>2365.8000000000002</v>
      </c>
      <c r="G245" s="2">
        <v>110.706</v>
      </c>
      <c r="H245" s="4">
        <f>E245/C245</f>
        <v>0.2962381389341433</v>
      </c>
      <c r="I245" s="5">
        <f>(Table3[[#This Row],[Government Current Receipts]]/Table3[[#This Row],[GDP_Deflator]])*100</f>
        <v>3483.9123444077104</v>
      </c>
      <c r="J245" s="4">
        <f>Table3[[#This Row],[Real_Gov_Rec]]/Table3[[#This Row],[Potential GDP]]</f>
        <v>0.25130106714810185</v>
      </c>
      <c r="K245" s="4">
        <f>((Table3[[#This Row],[Federal Government Current Receipts]]/Table3[[#This Row],[GDP_Deflator]])*100)/Table3[[#This Row],[Real GDP]]</f>
        <v>0.16413812198966216</v>
      </c>
      <c r="L245" s="4">
        <f>((Table3[[#This Row],[Federal Government Current Receipts]]/Table3[[#This Row],[GDP_Deflator]])*100)/Table3[[#This Row],[Potential GDP]]</f>
        <v>0.15414661117969861</v>
      </c>
    </row>
    <row r="246" spans="2:12" x14ac:dyDescent="0.25">
      <c r="B246" s="1">
        <v>40360</v>
      </c>
      <c r="C246" s="5">
        <v>13103.5</v>
      </c>
      <c r="D246" s="5">
        <v>13914.2</v>
      </c>
      <c r="E246" s="2">
        <v>3946</v>
      </c>
      <c r="F246" s="2">
        <v>2427.1999999999998</v>
      </c>
      <c r="G246" s="2">
        <v>111.238</v>
      </c>
      <c r="H246" s="4">
        <f>E246/C246</f>
        <v>0.30114091654901365</v>
      </c>
      <c r="I246" s="5">
        <f>(Table3[[#This Row],[Government Current Receipts]]/Table3[[#This Row],[GDP_Deflator]])*100</f>
        <v>3547.3489275247666</v>
      </c>
      <c r="J246" s="4">
        <f>Table3[[#This Row],[Real_Gov_Rec]]/Table3[[#This Row],[Potential GDP]]</f>
        <v>0.25494451190329065</v>
      </c>
      <c r="K246" s="4">
        <f>((Table3[[#This Row],[Federal Government Current Receipts]]/Table3[[#This Row],[GDP_Deflator]])*100)/Table3[[#This Row],[Real GDP]]</f>
        <v>0.16651949246464068</v>
      </c>
      <c r="L246" s="4">
        <f>((Table3[[#This Row],[Federal Government Current Receipts]]/Table3[[#This Row],[GDP_Deflator]])*100)/Table3[[#This Row],[Potential GDP]]</f>
        <v>0.15681736424015891</v>
      </c>
    </row>
    <row r="247" spans="2:12" x14ac:dyDescent="0.25">
      <c r="B247" s="1">
        <v>40452</v>
      </c>
      <c r="C247" s="5">
        <v>13181.209000000001</v>
      </c>
      <c r="D247" s="5">
        <v>13966.2</v>
      </c>
      <c r="E247" s="2">
        <v>3999.8</v>
      </c>
      <c r="F247" s="2">
        <v>2461.9</v>
      </c>
      <c r="G247" s="2">
        <v>111.795</v>
      </c>
      <c r="H247" s="4">
        <f>E247/C247</f>
        <v>0.30344712689101583</v>
      </c>
      <c r="I247" s="5">
        <f>(Table3[[#This Row],[Government Current Receipts]]/Table3[[#This Row],[GDP_Deflator]])*100</f>
        <v>3577.7986493134754</v>
      </c>
      <c r="J247" s="4">
        <f>Table3[[#This Row],[Real_Gov_Rec]]/Table3[[#This Row],[Potential GDP]]</f>
        <v>0.25617552729543291</v>
      </c>
      <c r="K247" s="4">
        <f>((Table3[[#This Row],[Federal Government Current Receipts]]/Table3[[#This Row],[GDP_Deflator]])*100)/Table3[[#This Row],[Real GDP]]</f>
        <v>0.16706781081104055</v>
      </c>
      <c r="L247" s="4">
        <f>((Table3[[#This Row],[Federal Government Current Receipts]]/Table3[[#This Row],[GDP_Deflator]])*100)/Table3[[#This Row],[Potential GDP]]</f>
        <v>0.15767751653798348</v>
      </c>
    </row>
    <row r="248" spans="2:12" x14ac:dyDescent="0.25">
      <c r="B248" s="1">
        <v>40544</v>
      </c>
      <c r="C248" s="5">
        <v>13183.78</v>
      </c>
      <c r="D248" s="5">
        <v>14023.7</v>
      </c>
      <c r="E248" s="2">
        <v>4065.7</v>
      </c>
      <c r="F248" s="2">
        <v>2509.8000000000002</v>
      </c>
      <c r="G248" s="2">
        <v>112.372</v>
      </c>
      <c r="H248" s="4">
        <f>E248/C248</f>
        <v>0.30838651737210415</v>
      </c>
      <c r="I248" s="5">
        <f>(Table3[[#This Row],[Government Current Receipts]]/Table3[[#This Row],[GDP_Deflator]])*100</f>
        <v>3618.0721176093684</v>
      </c>
      <c r="J248" s="4">
        <f>Table3[[#This Row],[Real_Gov_Rec]]/Table3[[#This Row],[Potential GDP]]</f>
        <v>0.25799697067174626</v>
      </c>
      <c r="K248" s="4">
        <f>((Table3[[#This Row],[Federal Government Current Receipts]]/Table3[[#This Row],[GDP_Deflator]])*100)/Table3[[#This Row],[Real GDP]]</f>
        <v>0.1694107859067705</v>
      </c>
      <c r="L248" s="4">
        <f>((Table3[[#This Row],[Federal Government Current Receipts]]/Table3[[#This Row],[GDP_Deflator]])*100)/Table3[[#This Row],[Potential GDP]]</f>
        <v>0.15926428339325305</v>
      </c>
    </row>
    <row r="249" spans="2:12" x14ac:dyDescent="0.25">
      <c r="B249" s="1">
        <v>40634</v>
      </c>
      <c r="C249" s="5">
        <v>13264.662</v>
      </c>
      <c r="D249" s="5">
        <v>14083.1</v>
      </c>
      <c r="E249" s="2">
        <v>4093.2</v>
      </c>
      <c r="F249" s="2">
        <v>2522.9</v>
      </c>
      <c r="G249" s="2">
        <v>113.10899999999999</v>
      </c>
      <c r="H249" s="4">
        <f>E249/C249</f>
        <v>0.30857929135322104</v>
      </c>
      <c r="I249" s="5">
        <f>(Table3[[#This Row],[Government Current Receipts]]/Table3[[#This Row],[GDP_Deflator]])*100</f>
        <v>3618.8101742566905</v>
      </c>
      <c r="J249" s="4">
        <f>Table3[[#This Row],[Real_Gov_Rec]]/Table3[[#This Row],[Potential GDP]]</f>
        <v>0.25696119279538526</v>
      </c>
      <c r="K249" s="4">
        <f>((Table3[[#This Row],[Federal Government Current Receipts]]/Table3[[#This Row],[GDP_Deflator]])*100)/Table3[[#This Row],[Real GDP]]</f>
        <v>0.16815379990885243</v>
      </c>
      <c r="L249" s="4">
        <f>((Table3[[#This Row],[Federal Government Current Receipts]]/Table3[[#This Row],[GDP_Deflator]])*100)/Table3[[#This Row],[Potential GDP]]</f>
        <v>0.15838155802391224</v>
      </c>
    </row>
    <row r="250" spans="2:12" x14ac:dyDescent="0.25">
      <c r="B250" s="1">
        <v>40725</v>
      </c>
      <c r="C250" s="5">
        <v>13306.922</v>
      </c>
      <c r="D250" s="5">
        <v>14144.3</v>
      </c>
      <c r="E250" s="2">
        <v>4076.4</v>
      </c>
      <c r="F250" s="2">
        <v>2511.3000000000002</v>
      </c>
      <c r="G250" s="2">
        <v>113.95</v>
      </c>
      <c r="H250" s="4">
        <f>E250/C250</f>
        <v>0.30633680726467022</v>
      </c>
      <c r="I250" s="5">
        <f>(Table3[[#This Row],[Government Current Receipts]]/Table3[[#This Row],[GDP_Deflator]])*100</f>
        <v>3577.3584905660377</v>
      </c>
      <c r="J250" s="4">
        <f>Table3[[#This Row],[Real_Gov_Rec]]/Table3[[#This Row],[Potential GDP]]</f>
        <v>0.25291873691635769</v>
      </c>
      <c r="K250" s="4">
        <f>((Table3[[#This Row],[Federal Government Current Receipts]]/Table3[[#This Row],[GDP_Deflator]])*100)/Table3[[#This Row],[Real GDP]]</f>
        <v>0.16561766445269344</v>
      </c>
      <c r="L250" s="4">
        <f>((Table3[[#This Row],[Federal Government Current Receipts]]/Table3[[#This Row],[GDP_Deflator]])*100)/Table3[[#This Row],[Potential GDP]]</f>
        <v>0.15581268374498308</v>
      </c>
    </row>
    <row r="251" spans="2:12" x14ac:dyDescent="0.25">
      <c r="B251" s="1">
        <v>40817</v>
      </c>
      <c r="C251" s="5">
        <v>13441.048000000001</v>
      </c>
      <c r="D251" s="5">
        <v>14207.5</v>
      </c>
      <c r="E251" s="2">
        <v>4109.2</v>
      </c>
      <c r="F251" s="2">
        <v>2534.3000000000002</v>
      </c>
      <c r="G251" s="2">
        <v>113.98699999999999</v>
      </c>
      <c r="H251" s="4">
        <f>E251/C251</f>
        <v>0.30572020872181987</v>
      </c>
      <c r="I251" s="5">
        <f>(Table3[[#This Row],[Government Current Receipts]]/Table3[[#This Row],[GDP_Deflator]])*100</f>
        <v>3604.9724968636774</v>
      </c>
      <c r="J251" s="4">
        <f>Table3[[#This Row],[Real_Gov_Rec]]/Table3[[#This Row],[Potential GDP]]</f>
        <v>0.25373728642362675</v>
      </c>
      <c r="K251" s="4">
        <f>((Table3[[#This Row],[Federal Government Current Receipts]]/Table3[[#This Row],[GDP_Deflator]])*100)/Table3[[#This Row],[Real GDP]]</f>
        <v>0.16541297318134446</v>
      </c>
      <c r="L251" s="4">
        <f>((Table3[[#This Row],[Federal Government Current Receipts]]/Table3[[#This Row],[GDP_Deflator]])*100)/Table3[[#This Row],[Potential GDP]]</f>
        <v>0.15648943954623709</v>
      </c>
    </row>
    <row r="252" spans="2:12" x14ac:dyDescent="0.25">
      <c r="B252" s="1">
        <v>40909</v>
      </c>
      <c r="C252" s="5">
        <v>13506.429</v>
      </c>
      <c r="D252" s="5">
        <v>14270.3</v>
      </c>
      <c r="E252" s="2">
        <v>4257.3999999999996</v>
      </c>
      <c r="F252" s="2">
        <v>2662.2</v>
      </c>
      <c r="G252" s="2">
        <v>114.599</v>
      </c>
      <c r="H252" s="4">
        <f>E252/C252</f>
        <v>0.31521285159830181</v>
      </c>
      <c r="I252" s="5">
        <f>(Table3[[#This Row],[Government Current Receipts]]/Table3[[#This Row],[GDP_Deflator]])*100</f>
        <v>3715.0411434654748</v>
      </c>
      <c r="J252" s="4">
        <f>Table3[[#This Row],[Real_Gov_Rec]]/Table3[[#This Row],[Potential GDP]]</f>
        <v>0.26033378019140979</v>
      </c>
      <c r="K252" s="4">
        <f>((Table3[[#This Row],[Federal Government Current Receipts]]/Table3[[#This Row],[GDP_Deflator]])*100)/Table3[[#This Row],[Real GDP]]</f>
        <v>0.1719963818872815</v>
      </c>
      <c r="L252" s="4">
        <f>((Table3[[#This Row],[Federal Government Current Receipts]]/Table3[[#This Row],[GDP_Deflator]])*100)/Table3[[#This Row],[Potential GDP]]</f>
        <v>0.16278963443077257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opLeftCell="A230" workbookViewId="0">
      <selection activeCell="P268" sqref="P268"/>
    </sheetView>
  </sheetViews>
  <sheetFormatPr defaultColWidth="12" defaultRowHeight="15" x14ac:dyDescent="0.25"/>
  <cols>
    <col min="1" max="1" width="12" style="1"/>
    <col min="2" max="2" width="12" style="2"/>
    <col min="9" max="9" width="12" style="1"/>
    <col min="10" max="10" width="12" style="2"/>
    <col min="11" max="11" width="12" style="1"/>
    <col min="12" max="12" width="12" style="2"/>
    <col min="13" max="13" width="12" style="1"/>
    <col min="14" max="14" width="12" style="2"/>
    <col min="15" max="15" width="12" style="1"/>
    <col min="16" max="16" width="12" style="2"/>
    <col min="17" max="17" width="12" style="1"/>
    <col min="18" max="18" width="12" style="2"/>
  </cols>
  <sheetData>
    <row r="1" spans="1:18" x14ac:dyDescent="0.25">
      <c r="A1" s="1" t="s">
        <v>0</v>
      </c>
      <c r="I1" s="1" t="s">
        <v>29</v>
      </c>
      <c r="K1" s="1" t="s">
        <v>0</v>
      </c>
      <c r="M1" s="1" t="s">
        <v>30</v>
      </c>
      <c r="O1" s="1" t="s">
        <v>31</v>
      </c>
      <c r="Q1" s="1" t="s">
        <v>32</v>
      </c>
    </row>
    <row r="2" spans="1:18" x14ac:dyDescent="0.25">
      <c r="A2" s="1" t="s">
        <v>1</v>
      </c>
      <c r="B2" s="2" t="s">
        <v>5</v>
      </c>
      <c r="I2" s="1" t="s">
        <v>1</v>
      </c>
      <c r="J2" s="2" t="s">
        <v>38</v>
      </c>
      <c r="K2" s="1" t="s">
        <v>1</v>
      </c>
      <c r="L2" s="2" t="s">
        <v>5</v>
      </c>
      <c r="M2" s="1" t="s">
        <v>1</v>
      </c>
      <c r="N2" s="2" t="s">
        <v>38</v>
      </c>
      <c r="O2" s="1" t="s">
        <v>1</v>
      </c>
      <c r="P2" s="2" t="s">
        <v>38</v>
      </c>
      <c r="Q2" s="1" t="s">
        <v>1</v>
      </c>
      <c r="R2" s="2" t="s">
        <v>38</v>
      </c>
    </row>
    <row r="3" spans="1:18" x14ac:dyDescent="0.25">
      <c r="A3" s="1" t="s">
        <v>7</v>
      </c>
      <c r="B3" s="2" t="s">
        <v>4</v>
      </c>
      <c r="I3" s="1" t="s">
        <v>16</v>
      </c>
      <c r="J3" s="2" t="s">
        <v>13</v>
      </c>
      <c r="K3" s="1" t="s">
        <v>7</v>
      </c>
      <c r="L3" s="2" t="s">
        <v>4</v>
      </c>
      <c r="M3" s="1" t="s">
        <v>7</v>
      </c>
      <c r="N3" s="2" t="s">
        <v>37</v>
      </c>
      <c r="O3" s="1" t="s">
        <v>16</v>
      </c>
      <c r="P3" s="2" t="s">
        <v>13</v>
      </c>
      <c r="Q3" s="1" t="s">
        <v>7</v>
      </c>
      <c r="R3" s="2" t="s">
        <v>37</v>
      </c>
    </row>
    <row r="4" spans="1:18" x14ac:dyDescent="0.25">
      <c r="A4" s="1">
        <v>547</v>
      </c>
      <c r="B4" s="2" t="s">
        <v>6</v>
      </c>
      <c r="I4" s="1">
        <v>17168</v>
      </c>
      <c r="J4" s="2" t="s">
        <v>39</v>
      </c>
      <c r="K4" s="1">
        <v>547</v>
      </c>
      <c r="L4" s="2" t="s">
        <v>6</v>
      </c>
      <c r="M4" s="1">
        <v>10594</v>
      </c>
      <c r="N4" s="2" t="s">
        <v>40</v>
      </c>
      <c r="O4" s="1">
        <v>17168</v>
      </c>
      <c r="P4" s="2" t="s">
        <v>39</v>
      </c>
      <c r="Q4" s="1">
        <v>10594</v>
      </c>
      <c r="R4" s="2" t="s">
        <v>40</v>
      </c>
    </row>
    <row r="5" spans="1:18" x14ac:dyDescent="0.25">
      <c r="A5" s="3" t="s">
        <v>2</v>
      </c>
      <c r="I5" s="3" t="s">
        <v>33</v>
      </c>
      <c r="K5" s="3" t="s">
        <v>2</v>
      </c>
      <c r="M5" s="3" t="s">
        <v>34</v>
      </c>
      <c r="O5" s="3" t="s">
        <v>35</v>
      </c>
      <c r="Q5" s="3" t="s">
        <v>36</v>
      </c>
    </row>
    <row r="6" spans="1:18" x14ac:dyDescent="0.25">
      <c r="A6" s="1" t="s">
        <v>3</v>
      </c>
      <c r="I6" s="1" t="s">
        <v>12</v>
      </c>
      <c r="K6" s="1" t="s">
        <v>3</v>
      </c>
      <c r="M6" s="1" t="s">
        <v>12</v>
      </c>
      <c r="O6" s="1" t="s">
        <v>12</v>
      </c>
      <c r="Q6" s="1" t="s">
        <v>12</v>
      </c>
    </row>
    <row r="7" spans="1:18" x14ac:dyDescent="0.25">
      <c r="A7" s="1" t="s">
        <v>8</v>
      </c>
      <c r="B7" s="2" t="s">
        <v>9</v>
      </c>
      <c r="I7" s="1" t="s">
        <v>8</v>
      </c>
      <c r="J7" s="2" t="s">
        <v>9</v>
      </c>
      <c r="K7" s="1" t="s">
        <v>8</v>
      </c>
      <c r="L7" s="2" t="s">
        <v>9</v>
      </c>
      <c r="M7" s="1" t="s">
        <v>8</v>
      </c>
      <c r="N7" s="2" t="s">
        <v>9</v>
      </c>
      <c r="O7" s="1" t="s">
        <v>8</v>
      </c>
      <c r="P7" s="2" t="s">
        <v>9</v>
      </c>
      <c r="Q7" s="1" t="s">
        <v>8</v>
      </c>
      <c r="R7" s="2" t="s">
        <v>9</v>
      </c>
    </row>
    <row r="8" spans="1:18" x14ac:dyDescent="0.25">
      <c r="A8" s="1">
        <v>547</v>
      </c>
      <c r="B8" s="2">
        <v>588</v>
      </c>
      <c r="I8" s="1">
        <v>17168</v>
      </c>
      <c r="J8" s="2">
        <v>43.4</v>
      </c>
      <c r="K8" s="1">
        <v>547</v>
      </c>
      <c r="L8" s="2">
        <v>588</v>
      </c>
      <c r="M8" s="1">
        <v>10594</v>
      </c>
      <c r="N8" s="2">
        <v>3.7</v>
      </c>
      <c r="O8" s="1">
        <v>17168</v>
      </c>
      <c r="P8" s="2">
        <v>55.4</v>
      </c>
      <c r="Q8" s="1">
        <v>10594</v>
      </c>
      <c r="R8" s="2">
        <v>7.1</v>
      </c>
    </row>
    <row r="9" spans="1:18" x14ac:dyDescent="0.25">
      <c r="A9" s="1">
        <v>912</v>
      </c>
      <c r="B9" s="2">
        <v>562</v>
      </c>
      <c r="I9" s="1">
        <v>17258</v>
      </c>
      <c r="J9" s="2">
        <v>42.5</v>
      </c>
      <c r="K9" s="1">
        <v>912</v>
      </c>
      <c r="L9" s="2">
        <v>562</v>
      </c>
      <c r="M9" s="1">
        <v>10959</v>
      </c>
      <c r="N9" s="2">
        <v>2.9</v>
      </c>
      <c r="O9" s="1">
        <v>17258</v>
      </c>
      <c r="P9" s="2">
        <v>54.8</v>
      </c>
      <c r="Q9" s="1">
        <v>10959</v>
      </c>
      <c r="R9" s="2">
        <v>7.3</v>
      </c>
    </row>
    <row r="10" spans="1:18" x14ac:dyDescent="0.25">
      <c r="A10" s="1">
        <v>1277</v>
      </c>
      <c r="B10" s="2">
        <v>562</v>
      </c>
      <c r="I10" s="1">
        <v>17349</v>
      </c>
      <c r="J10" s="2">
        <v>41.6</v>
      </c>
      <c r="K10" s="1">
        <v>1277</v>
      </c>
      <c r="L10" s="2">
        <v>562</v>
      </c>
      <c r="M10" s="1">
        <v>11324</v>
      </c>
      <c r="N10" s="2">
        <v>1.9</v>
      </c>
      <c r="O10" s="1">
        <v>17349</v>
      </c>
      <c r="P10" s="2">
        <v>54.4</v>
      </c>
      <c r="Q10" s="1">
        <v>11324</v>
      </c>
      <c r="R10" s="2">
        <v>7.1</v>
      </c>
    </row>
    <row r="11" spans="1:18" x14ac:dyDescent="0.25">
      <c r="A11" s="1">
        <v>1643</v>
      </c>
      <c r="B11" s="2">
        <v>541</v>
      </c>
      <c r="I11" s="1">
        <v>17441</v>
      </c>
      <c r="J11" s="2">
        <v>43.8</v>
      </c>
      <c r="K11" s="1">
        <v>1643</v>
      </c>
      <c r="L11" s="2">
        <v>541</v>
      </c>
      <c r="M11" s="1">
        <v>11689</v>
      </c>
      <c r="N11" s="2">
        <v>1.6</v>
      </c>
      <c r="O11" s="1">
        <v>17441</v>
      </c>
      <c r="P11" s="2">
        <v>57</v>
      </c>
      <c r="Q11" s="1">
        <v>11689</v>
      </c>
      <c r="R11" s="2">
        <v>6.8</v>
      </c>
    </row>
    <row r="12" spans="1:18" x14ac:dyDescent="0.25">
      <c r="A12" s="1">
        <v>2008</v>
      </c>
      <c r="B12" s="2">
        <v>544</v>
      </c>
      <c r="I12" s="1">
        <v>17533</v>
      </c>
      <c r="J12" s="2">
        <v>44</v>
      </c>
      <c r="K12" s="1">
        <v>2008</v>
      </c>
      <c r="L12" s="2">
        <v>544</v>
      </c>
      <c r="M12" s="1">
        <v>12055</v>
      </c>
      <c r="N12" s="2">
        <v>2.6</v>
      </c>
      <c r="O12" s="1">
        <v>17533</v>
      </c>
      <c r="P12" s="2">
        <v>57.9</v>
      </c>
      <c r="Q12" s="1">
        <v>12055</v>
      </c>
      <c r="R12" s="2">
        <v>6.7</v>
      </c>
    </row>
    <row r="13" spans="1:18" x14ac:dyDescent="0.25">
      <c r="A13" s="1">
        <v>2373</v>
      </c>
      <c r="B13" s="2">
        <v>595</v>
      </c>
      <c r="I13" s="1">
        <v>17624</v>
      </c>
      <c r="J13" s="2">
        <v>42.5</v>
      </c>
      <c r="K13" s="1">
        <v>2373</v>
      </c>
      <c r="L13" s="2">
        <v>595</v>
      </c>
      <c r="M13" s="1">
        <v>12420</v>
      </c>
      <c r="N13" s="2">
        <v>3.4</v>
      </c>
      <c r="O13" s="1">
        <v>17624</v>
      </c>
      <c r="P13" s="2">
        <v>56.7</v>
      </c>
      <c r="Q13" s="1">
        <v>12420</v>
      </c>
      <c r="R13" s="2">
        <v>8.1</v>
      </c>
    </row>
    <row r="14" spans="1:18" x14ac:dyDescent="0.25">
      <c r="A14" s="1">
        <v>2738</v>
      </c>
      <c r="B14" s="2">
        <v>666</v>
      </c>
      <c r="I14" s="1">
        <v>17715</v>
      </c>
      <c r="J14" s="2">
        <v>41.6</v>
      </c>
      <c r="K14" s="1">
        <v>2738</v>
      </c>
      <c r="L14" s="2">
        <v>666</v>
      </c>
      <c r="M14" s="1">
        <v>12785</v>
      </c>
      <c r="N14" s="2">
        <v>3.7</v>
      </c>
      <c r="O14" s="1">
        <v>17715</v>
      </c>
      <c r="P14" s="2">
        <v>56.2</v>
      </c>
      <c r="Q14" s="1">
        <v>12785</v>
      </c>
      <c r="R14" s="2">
        <v>8.6999999999999993</v>
      </c>
    </row>
    <row r="15" spans="1:18" x14ac:dyDescent="0.25">
      <c r="A15" s="1">
        <v>3104</v>
      </c>
      <c r="B15" s="2">
        <v>602</v>
      </c>
      <c r="I15" s="1">
        <v>17807</v>
      </c>
      <c r="J15" s="2">
        <v>41.4</v>
      </c>
      <c r="K15" s="1">
        <v>3104</v>
      </c>
      <c r="L15" s="2">
        <v>602</v>
      </c>
      <c r="M15" s="1">
        <v>13150</v>
      </c>
      <c r="N15" s="2">
        <v>4.5999999999999996</v>
      </c>
      <c r="O15" s="1">
        <v>17807</v>
      </c>
      <c r="P15" s="2">
        <v>56.2</v>
      </c>
      <c r="Q15" s="1">
        <v>13150</v>
      </c>
      <c r="R15" s="2">
        <v>8.1999999999999993</v>
      </c>
    </row>
    <row r="16" spans="1:18" x14ac:dyDescent="0.25">
      <c r="A16" s="1">
        <v>3469</v>
      </c>
      <c r="B16" s="2">
        <v>604</v>
      </c>
      <c r="I16" s="1">
        <v>17899</v>
      </c>
      <c r="J16" s="2">
        <v>39.9</v>
      </c>
      <c r="K16" s="1">
        <v>3469</v>
      </c>
      <c r="L16" s="2">
        <v>604</v>
      </c>
      <c r="M16" s="1">
        <v>13516</v>
      </c>
      <c r="N16" s="2">
        <v>6.6</v>
      </c>
      <c r="O16" s="1">
        <v>17899</v>
      </c>
      <c r="P16" s="2">
        <v>55.2</v>
      </c>
      <c r="Q16" s="1">
        <v>13516</v>
      </c>
      <c r="R16" s="2">
        <v>8.6</v>
      </c>
    </row>
    <row r="17" spans="1:18" x14ac:dyDescent="0.25">
      <c r="A17" s="1">
        <v>3834</v>
      </c>
      <c r="B17" s="2">
        <v>676</v>
      </c>
      <c r="I17" s="1">
        <v>17989</v>
      </c>
      <c r="J17" s="2">
        <v>37.9</v>
      </c>
      <c r="K17" s="1">
        <v>3834</v>
      </c>
      <c r="L17" s="2">
        <v>676</v>
      </c>
      <c r="M17" s="1">
        <v>13881</v>
      </c>
      <c r="N17" s="2">
        <v>6</v>
      </c>
      <c r="O17" s="1">
        <v>17989</v>
      </c>
      <c r="P17" s="2">
        <v>53.5</v>
      </c>
      <c r="Q17" s="1">
        <v>13881</v>
      </c>
      <c r="R17" s="2">
        <v>8.6999999999999993</v>
      </c>
    </row>
    <row r="18" spans="1:18" x14ac:dyDescent="0.25">
      <c r="A18" s="1">
        <v>4199</v>
      </c>
      <c r="B18" s="2">
        <v>702</v>
      </c>
      <c r="I18" s="1">
        <v>18080</v>
      </c>
      <c r="J18" s="2">
        <v>37.4</v>
      </c>
      <c r="K18" s="1">
        <v>4199</v>
      </c>
      <c r="L18" s="2">
        <v>702</v>
      </c>
      <c r="M18" s="1">
        <v>14246</v>
      </c>
      <c r="N18" s="2">
        <v>6.3</v>
      </c>
      <c r="O18" s="1">
        <v>18080</v>
      </c>
      <c r="P18" s="2">
        <v>53.3</v>
      </c>
      <c r="Q18" s="1">
        <v>14246</v>
      </c>
      <c r="R18" s="2">
        <v>9.1</v>
      </c>
    </row>
    <row r="19" spans="1:18" x14ac:dyDescent="0.25">
      <c r="A19" s="1">
        <v>4565</v>
      </c>
      <c r="B19" s="2">
        <v>693</v>
      </c>
      <c r="I19" s="1">
        <v>18172</v>
      </c>
      <c r="J19" s="2">
        <v>36.200000000000003</v>
      </c>
      <c r="K19" s="1">
        <v>4565</v>
      </c>
      <c r="L19" s="2">
        <v>693</v>
      </c>
      <c r="M19" s="1">
        <v>14611</v>
      </c>
      <c r="N19" s="2">
        <v>8.1999999999999993</v>
      </c>
      <c r="O19" s="1">
        <v>18172</v>
      </c>
      <c r="P19" s="2">
        <v>52.3</v>
      </c>
      <c r="Q19" s="1">
        <v>14611</v>
      </c>
      <c r="R19" s="2">
        <v>9.4</v>
      </c>
    </row>
    <row r="20" spans="1:18" x14ac:dyDescent="0.25">
      <c r="A20" s="1">
        <v>4930</v>
      </c>
      <c r="B20" s="2">
        <v>714</v>
      </c>
      <c r="I20" s="1">
        <v>18264</v>
      </c>
      <c r="J20" s="2">
        <v>41.4</v>
      </c>
      <c r="K20" s="1">
        <v>4930</v>
      </c>
      <c r="L20" s="2">
        <v>714</v>
      </c>
      <c r="M20" s="1">
        <v>14977</v>
      </c>
      <c r="N20" s="2">
        <v>14.9</v>
      </c>
      <c r="O20" s="1">
        <v>18264</v>
      </c>
      <c r="P20" s="2">
        <v>57.9</v>
      </c>
      <c r="Q20" s="1">
        <v>14977</v>
      </c>
      <c r="R20" s="2">
        <v>9.8000000000000007</v>
      </c>
    </row>
    <row r="21" spans="1:18" x14ac:dyDescent="0.25">
      <c r="A21" s="1">
        <v>5295</v>
      </c>
      <c r="B21" s="2">
        <v>725</v>
      </c>
      <c r="I21" s="1">
        <v>18354</v>
      </c>
      <c r="J21" s="2">
        <v>45.5</v>
      </c>
      <c r="K21" s="1">
        <v>5295</v>
      </c>
      <c r="L21" s="2">
        <v>725</v>
      </c>
      <c r="M21" s="1">
        <v>15342</v>
      </c>
      <c r="N21" s="2">
        <v>22.3</v>
      </c>
      <c r="O21" s="1">
        <v>18354</v>
      </c>
      <c r="P21" s="2">
        <v>62.5</v>
      </c>
      <c r="Q21" s="1">
        <v>15342</v>
      </c>
      <c r="R21" s="2">
        <v>10.1</v>
      </c>
    </row>
    <row r="22" spans="1:18" x14ac:dyDescent="0.25">
      <c r="A22" s="1">
        <v>5660</v>
      </c>
      <c r="B22" s="2">
        <v>683</v>
      </c>
      <c r="I22" s="1">
        <v>18445</v>
      </c>
      <c r="J22" s="2">
        <v>51.8</v>
      </c>
      <c r="K22" s="1">
        <v>5660</v>
      </c>
      <c r="L22" s="2">
        <v>683</v>
      </c>
      <c r="M22" s="1">
        <v>15707</v>
      </c>
      <c r="N22" s="2">
        <v>38.5</v>
      </c>
      <c r="O22" s="1">
        <v>18445</v>
      </c>
      <c r="P22" s="2">
        <v>69.5</v>
      </c>
      <c r="Q22" s="1">
        <v>15707</v>
      </c>
      <c r="R22" s="2">
        <v>10.4</v>
      </c>
    </row>
    <row r="23" spans="1:18" x14ac:dyDescent="0.25">
      <c r="A23" s="1">
        <v>6026</v>
      </c>
      <c r="B23" s="2">
        <v>761</v>
      </c>
      <c r="I23" s="1">
        <v>18537</v>
      </c>
      <c r="J23" s="2">
        <v>56.5</v>
      </c>
      <c r="K23" s="1">
        <v>6026</v>
      </c>
      <c r="L23" s="2">
        <v>761</v>
      </c>
      <c r="M23" s="1">
        <v>16072</v>
      </c>
      <c r="N23" s="2">
        <v>40.1</v>
      </c>
      <c r="O23" s="1">
        <v>18537</v>
      </c>
      <c r="P23" s="2">
        <v>74.400000000000006</v>
      </c>
      <c r="Q23" s="1">
        <v>16072</v>
      </c>
      <c r="R23" s="2">
        <v>10.7</v>
      </c>
    </row>
    <row r="24" spans="1:18" x14ac:dyDescent="0.25">
      <c r="A24" s="1">
        <v>6391</v>
      </c>
      <c r="B24" s="2">
        <v>1101</v>
      </c>
      <c r="I24" s="1">
        <v>18629</v>
      </c>
      <c r="J24" s="2">
        <v>64.5</v>
      </c>
      <c r="K24" s="1">
        <v>6391</v>
      </c>
      <c r="L24" s="2">
        <v>1101</v>
      </c>
      <c r="M24" s="1">
        <v>16438</v>
      </c>
      <c r="N24" s="2">
        <v>41.5</v>
      </c>
      <c r="O24" s="1">
        <v>18629</v>
      </c>
      <c r="P24" s="2">
        <v>83.3</v>
      </c>
      <c r="Q24" s="1">
        <v>16438</v>
      </c>
      <c r="R24" s="2">
        <v>11.1</v>
      </c>
    </row>
    <row r="25" spans="1:18" x14ac:dyDescent="0.25">
      <c r="A25" s="1">
        <v>6756</v>
      </c>
      <c r="B25" s="2">
        <v>3645</v>
      </c>
      <c r="I25" s="1">
        <v>18719</v>
      </c>
      <c r="J25" s="2">
        <v>61.6</v>
      </c>
      <c r="K25" s="1">
        <v>6756</v>
      </c>
      <c r="L25" s="2">
        <v>3645</v>
      </c>
      <c r="M25" s="1">
        <v>16803</v>
      </c>
      <c r="N25" s="2">
        <v>39.5</v>
      </c>
      <c r="O25" s="1">
        <v>18719</v>
      </c>
      <c r="P25" s="2">
        <v>80.3</v>
      </c>
      <c r="Q25" s="1">
        <v>16803</v>
      </c>
      <c r="R25" s="2">
        <v>12.6</v>
      </c>
    </row>
    <row r="26" spans="1:18" x14ac:dyDescent="0.25">
      <c r="A26" s="1">
        <v>7121</v>
      </c>
      <c r="B26" s="2">
        <v>5130</v>
      </c>
      <c r="I26" s="1">
        <v>18810</v>
      </c>
      <c r="J26" s="2">
        <v>60.9</v>
      </c>
      <c r="K26" s="1">
        <v>7121</v>
      </c>
      <c r="L26" s="2">
        <v>5130</v>
      </c>
      <c r="M26" s="1">
        <v>17168</v>
      </c>
      <c r="N26" s="2">
        <v>42.8</v>
      </c>
      <c r="O26" s="1">
        <v>18810</v>
      </c>
      <c r="P26" s="2">
        <v>79.900000000000006</v>
      </c>
      <c r="Q26" s="1">
        <v>17168</v>
      </c>
      <c r="R26" s="2">
        <v>14.9</v>
      </c>
    </row>
    <row r="27" spans="1:18" x14ac:dyDescent="0.25">
      <c r="A27" s="1">
        <v>7487</v>
      </c>
      <c r="B27" s="2">
        <v>6649</v>
      </c>
      <c r="I27" s="1">
        <v>18902</v>
      </c>
      <c r="J27" s="2">
        <v>64.599999999999994</v>
      </c>
      <c r="K27" s="1">
        <v>7487</v>
      </c>
      <c r="L27" s="2">
        <v>6649</v>
      </c>
      <c r="M27" s="1">
        <v>17533</v>
      </c>
      <c r="N27" s="2">
        <v>42.4</v>
      </c>
      <c r="O27" s="1">
        <v>18902</v>
      </c>
      <c r="P27" s="2">
        <v>84.1</v>
      </c>
      <c r="Q27" s="1">
        <v>17533</v>
      </c>
      <c r="R27" s="2">
        <v>16.8</v>
      </c>
    </row>
    <row r="28" spans="1:18" x14ac:dyDescent="0.25">
      <c r="A28" s="1">
        <v>7852</v>
      </c>
      <c r="B28" s="2">
        <v>5571</v>
      </c>
      <c r="I28" s="1">
        <v>18994</v>
      </c>
      <c r="J28" s="2">
        <v>64.7</v>
      </c>
      <c r="K28" s="1">
        <v>7852</v>
      </c>
      <c r="L28" s="2">
        <v>5571</v>
      </c>
      <c r="M28" s="1">
        <v>17899</v>
      </c>
      <c r="N28" s="2">
        <v>37.9</v>
      </c>
      <c r="O28" s="1">
        <v>18994</v>
      </c>
      <c r="P28" s="2">
        <v>84.7</v>
      </c>
      <c r="Q28" s="1">
        <v>17899</v>
      </c>
      <c r="R28" s="2">
        <v>18.3</v>
      </c>
    </row>
    <row r="29" spans="1:18" x14ac:dyDescent="0.25">
      <c r="A29" s="1">
        <v>8217</v>
      </c>
      <c r="B29" s="2">
        <v>4026</v>
      </c>
      <c r="I29" s="1">
        <v>19085</v>
      </c>
      <c r="J29" s="2">
        <v>64.8</v>
      </c>
      <c r="K29" s="1">
        <v>8217</v>
      </c>
      <c r="L29" s="2">
        <v>4026</v>
      </c>
      <c r="M29" s="1">
        <v>18264</v>
      </c>
      <c r="N29" s="2">
        <v>48.8</v>
      </c>
      <c r="O29" s="1">
        <v>19085</v>
      </c>
      <c r="P29" s="2">
        <v>85.2</v>
      </c>
      <c r="Q29" s="1">
        <v>18264</v>
      </c>
      <c r="R29" s="2">
        <v>20</v>
      </c>
    </row>
    <row r="30" spans="1:18" x14ac:dyDescent="0.25">
      <c r="A30" s="1">
        <v>8582</v>
      </c>
      <c r="B30" s="2">
        <v>3853</v>
      </c>
      <c r="I30" s="1">
        <v>19176</v>
      </c>
      <c r="J30" s="2">
        <v>65.3</v>
      </c>
      <c r="K30" s="1">
        <v>8582</v>
      </c>
      <c r="L30" s="2">
        <v>3853</v>
      </c>
      <c r="M30" s="1">
        <v>18629</v>
      </c>
      <c r="N30" s="2">
        <v>62.9</v>
      </c>
      <c r="O30" s="1">
        <v>19176</v>
      </c>
      <c r="P30" s="2">
        <v>86.1</v>
      </c>
      <c r="Q30" s="1">
        <v>18629</v>
      </c>
      <c r="R30" s="2">
        <v>21.9</v>
      </c>
    </row>
    <row r="31" spans="1:18" x14ac:dyDescent="0.25">
      <c r="A31" s="1">
        <v>8948</v>
      </c>
      <c r="B31" s="2">
        <v>3871</v>
      </c>
      <c r="I31" s="1">
        <v>19268</v>
      </c>
      <c r="J31" s="2">
        <v>68.400000000000006</v>
      </c>
      <c r="K31" s="1">
        <v>8948</v>
      </c>
      <c r="L31" s="2">
        <v>3871</v>
      </c>
      <c r="M31" s="1">
        <v>18994</v>
      </c>
      <c r="N31" s="2">
        <v>65.8</v>
      </c>
      <c r="O31" s="1">
        <v>19268</v>
      </c>
      <c r="P31" s="2">
        <v>89.8</v>
      </c>
      <c r="Q31" s="1">
        <v>18994</v>
      </c>
      <c r="R31" s="2">
        <v>23.7</v>
      </c>
    </row>
    <row r="32" spans="1:18" x14ac:dyDescent="0.25">
      <c r="A32" s="1">
        <v>9313</v>
      </c>
      <c r="B32" s="2">
        <v>3641</v>
      </c>
      <c r="I32" s="1">
        <v>19360</v>
      </c>
      <c r="J32" s="2">
        <v>70.099999999999994</v>
      </c>
      <c r="K32" s="1">
        <v>9313</v>
      </c>
      <c r="L32" s="2">
        <v>3641</v>
      </c>
      <c r="M32" s="1">
        <v>19360</v>
      </c>
      <c r="N32" s="2">
        <v>68.599999999999994</v>
      </c>
      <c r="O32" s="1">
        <v>19360</v>
      </c>
      <c r="P32" s="2">
        <v>91.9</v>
      </c>
      <c r="Q32" s="1">
        <v>19360</v>
      </c>
      <c r="R32" s="2">
        <v>25.5</v>
      </c>
    </row>
    <row r="33" spans="1:18" x14ac:dyDescent="0.25">
      <c r="A33" s="1">
        <v>9678</v>
      </c>
      <c r="B33" s="2">
        <v>3795</v>
      </c>
      <c r="I33" s="1">
        <v>19450</v>
      </c>
      <c r="J33" s="2">
        <v>70.5</v>
      </c>
      <c r="K33" s="1">
        <v>9678</v>
      </c>
      <c r="L33" s="2">
        <v>3795</v>
      </c>
      <c r="M33" s="1">
        <v>19725</v>
      </c>
      <c r="N33" s="2">
        <v>62.5</v>
      </c>
      <c r="O33" s="1">
        <v>19450</v>
      </c>
      <c r="P33" s="2">
        <v>92.5</v>
      </c>
      <c r="Q33" s="1">
        <v>19725</v>
      </c>
      <c r="R33" s="2">
        <v>26.9</v>
      </c>
    </row>
    <row r="34" spans="1:18" x14ac:dyDescent="0.25">
      <c r="A34" s="1">
        <v>10043</v>
      </c>
      <c r="B34" s="2">
        <v>4013</v>
      </c>
      <c r="I34" s="1">
        <v>19541</v>
      </c>
      <c r="J34" s="2">
        <v>69.5</v>
      </c>
      <c r="K34" s="1">
        <v>10043</v>
      </c>
      <c r="L34" s="2">
        <v>4013</v>
      </c>
      <c r="M34" s="1">
        <v>20090</v>
      </c>
      <c r="N34" s="2">
        <v>71.099999999999994</v>
      </c>
      <c r="O34" s="1">
        <v>19541</v>
      </c>
      <c r="P34" s="2">
        <v>92</v>
      </c>
      <c r="Q34" s="1">
        <v>20090</v>
      </c>
      <c r="R34" s="2">
        <v>29.4</v>
      </c>
    </row>
    <row r="35" spans="1:18" x14ac:dyDescent="0.25">
      <c r="A35" s="1">
        <v>10409</v>
      </c>
      <c r="B35" s="2">
        <v>3900</v>
      </c>
      <c r="I35" s="1">
        <v>19633</v>
      </c>
      <c r="J35" s="2">
        <v>64.3</v>
      </c>
      <c r="K35" s="1">
        <v>10409</v>
      </c>
      <c r="L35" s="2">
        <v>3900</v>
      </c>
      <c r="M35" s="1">
        <v>20455</v>
      </c>
      <c r="N35" s="2">
        <v>75.8</v>
      </c>
      <c r="O35" s="1">
        <v>19633</v>
      </c>
      <c r="P35" s="2">
        <v>86.8</v>
      </c>
      <c r="Q35" s="1">
        <v>20455</v>
      </c>
      <c r="R35" s="2">
        <v>32.4</v>
      </c>
    </row>
    <row r="36" spans="1:18" x14ac:dyDescent="0.25">
      <c r="A36" s="1">
        <v>10774</v>
      </c>
      <c r="B36" s="2">
        <v>3862</v>
      </c>
      <c r="I36" s="1">
        <v>19725</v>
      </c>
      <c r="J36" s="2">
        <v>61.6</v>
      </c>
      <c r="K36" s="1">
        <v>10774</v>
      </c>
      <c r="L36" s="2">
        <v>3862</v>
      </c>
      <c r="M36" s="1">
        <v>20821</v>
      </c>
      <c r="N36" s="2">
        <v>79.3</v>
      </c>
      <c r="O36" s="1">
        <v>19725</v>
      </c>
      <c r="P36" s="2">
        <v>84.5</v>
      </c>
      <c r="Q36" s="1">
        <v>20821</v>
      </c>
      <c r="R36" s="2">
        <v>35</v>
      </c>
    </row>
    <row r="37" spans="1:18" x14ac:dyDescent="0.25">
      <c r="A37" s="1">
        <v>11139</v>
      </c>
      <c r="B37" s="2">
        <v>4058</v>
      </c>
      <c r="I37" s="1">
        <v>19815</v>
      </c>
      <c r="J37" s="2">
        <v>61.7</v>
      </c>
      <c r="K37" s="1">
        <v>11139</v>
      </c>
      <c r="L37" s="2">
        <v>4058</v>
      </c>
      <c r="M37" s="1">
        <v>21186</v>
      </c>
      <c r="N37" s="2">
        <v>76.099999999999994</v>
      </c>
      <c r="O37" s="1">
        <v>19815</v>
      </c>
      <c r="P37" s="2">
        <v>84.9</v>
      </c>
      <c r="Q37" s="1">
        <v>21186</v>
      </c>
      <c r="R37" s="2">
        <v>37.1</v>
      </c>
    </row>
    <row r="38" spans="1:18" x14ac:dyDescent="0.25">
      <c r="A38" s="1">
        <v>11504</v>
      </c>
      <c r="B38" s="2">
        <v>3116</v>
      </c>
      <c r="I38" s="1">
        <v>19906</v>
      </c>
      <c r="J38" s="2">
        <v>62.3</v>
      </c>
      <c r="K38" s="1">
        <v>11504</v>
      </c>
      <c r="L38" s="2">
        <v>3116</v>
      </c>
      <c r="M38" s="1">
        <v>21551</v>
      </c>
      <c r="N38" s="2">
        <v>87</v>
      </c>
      <c r="O38" s="1">
        <v>19906</v>
      </c>
      <c r="P38" s="2">
        <v>85.9</v>
      </c>
      <c r="Q38" s="1">
        <v>21551</v>
      </c>
      <c r="R38" s="2">
        <v>40.6</v>
      </c>
    </row>
    <row r="39" spans="1:18" x14ac:dyDescent="0.25">
      <c r="A39" s="1">
        <v>11870</v>
      </c>
      <c r="B39" s="2">
        <v>1924</v>
      </c>
      <c r="I39" s="1">
        <v>19998</v>
      </c>
      <c r="J39" s="2">
        <v>64.400000000000006</v>
      </c>
      <c r="K39" s="1">
        <v>11870</v>
      </c>
      <c r="L39" s="2">
        <v>1924</v>
      </c>
      <c r="M39" s="1">
        <v>21916</v>
      </c>
      <c r="N39" s="2">
        <v>93.9</v>
      </c>
      <c r="O39" s="1">
        <v>19998</v>
      </c>
      <c r="P39" s="2">
        <v>88.4</v>
      </c>
      <c r="Q39" s="1">
        <v>21916</v>
      </c>
      <c r="R39" s="2">
        <v>44.5</v>
      </c>
    </row>
    <row r="40" spans="1:18" x14ac:dyDescent="0.25">
      <c r="A40" s="1">
        <v>12235</v>
      </c>
      <c r="B40" s="2">
        <v>1997</v>
      </c>
      <c r="I40" s="1">
        <v>20090</v>
      </c>
      <c r="J40" s="2">
        <v>68.3</v>
      </c>
      <c r="K40" s="1">
        <v>12235</v>
      </c>
      <c r="L40" s="2">
        <v>1997</v>
      </c>
      <c r="M40" s="1">
        <v>22282</v>
      </c>
      <c r="N40" s="2">
        <v>95.5</v>
      </c>
      <c r="O40" s="1">
        <v>20090</v>
      </c>
      <c r="P40" s="2">
        <v>93.1</v>
      </c>
      <c r="Q40" s="1">
        <v>22282</v>
      </c>
      <c r="R40" s="2">
        <v>48.1</v>
      </c>
    </row>
    <row r="41" spans="1:18" x14ac:dyDescent="0.25">
      <c r="A41" s="1">
        <v>12600</v>
      </c>
      <c r="B41" s="2">
        <v>2955</v>
      </c>
      <c r="I41" s="1">
        <v>20180</v>
      </c>
      <c r="J41" s="2">
        <v>70.3</v>
      </c>
      <c r="K41" s="1">
        <v>12600</v>
      </c>
      <c r="L41" s="2">
        <v>2955</v>
      </c>
      <c r="M41" s="1">
        <v>22647</v>
      </c>
      <c r="N41" s="2">
        <v>103.6</v>
      </c>
      <c r="O41" s="1">
        <v>20180</v>
      </c>
      <c r="P41" s="2">
        <v>95.5</v>
      </c>
      <c r="Q41" s="1">
        <v>22647</v>
      </c>
      <c r="R41" s="2">
        <v>52</v>
      </c>
    </row>
    <row r="42" spans="1:18" x14ac:dyDescent="0.25">
      <c r="A42" s="1">
        <v>12965</v>
      </c>
      <c r="B42" s="2">
        <v>3609</v>
      </c>
      <c r="I42" s="1">
        <v>20271</v>
      </c>
      <c r="J42" s="2">
        <v>72</v>
      </c>
      <c r="K42" s="1">
        <v>12965</v>
      </c>
      <c r="L42" s="2">
        <v>3609</v>
      </c>
      <c r="M42" s="1">
        <v>23012</v>
      </c>
      <c r="N42" s="2">
        <v>111.8</v>
      </c>
      <c r="O42" s="1">
        <v>20271</v>
      </c>
      <c r="P42" s="2">
        <v>97.9</v>
      </c>
      <c r="Q42" s="1">
        <v>23012</v>
      </c>
      <c r="R42" s="2">
        <v>56</v>
      </c>
    </row>
    <row r="43" spans="1:18" x14ac:dyDescent="0.25">
      <c r="A43" s="1">
        <v>13331</v>
      </c>
      <c r="B43" s="2">
        <v>3923</v>
      </c>
      <c r="I43" s="1">
        <v>20363</v>
      </c>
      <c r="J43" s="2">
        <v>73.7</v>
      </c>
      <c r="K43" s="1">
        <v>13331</v>
      </c>
      <c r="L43" s="2">
        <v>3923</v>
      </c>
      <c r="M43" s="1">
        <v>23377</v>
      </c>
      <c r="N43" s="2">
        <v>111.8</v>
      </c>
      <c r="O43" s="1">
        <v>20363</v>
      </c>
      <c r="P43" s="2">
        <v>100.2</v>
      </c>
      <c r="Q43" s="1">
        <v>23377</v>
      </c>
      <c r="R43" s="2">
        <v>61.3</v>
      </c>
    </row>
    <row r="44" spans="1:18" x14ac:dyDescent="0.25">
      <c r="A44" s="1">
        <v>13696</v>
      </c>
      <c r="B44" s="2">
        <v>5387</v>
      </c>
      <c r="I44" s="1">
        <v>20455</v>
      </c>
      <c r="J44" s="2">
        <v>74.2</v>
      </c>
      <c r="K44" s="1">
        <v>13696</v>
      </c>
      <c r="L44" s="2">
        <v>5387</v>
      </c>
      <c r="M44" s="1">
        <v>23743</v>
      </c>
      <c r="N44" s="2">
        <v>121</v>
      </c>
      <c r="O44" s="1">
        <v>20455</v>
      </c>
      <c r="P44" s="2">
        <v>101.6</v>
      </c>
      <c r="Q44" s="1">
        <v>23743</v>
      </c>
      <c r="R44" s="2">
        <v>66.5</v>
      </c>
    </row>
    <row r="45" spans="1:18" x14ac:dyDescent="0.25">
      <c r="A45" s="1">
        <v>14061</v>
      </c>
      <c r="B45" s="2">
        <v>6751</v>
      </c>
      <c r="I45" s="1">
        <v>20546</v>
      </c>
      <c r="J45" s="2">
        <v>75.599999999999994</v>
      </c>
      <c r="K45" s="1">
        <v>14061</v>
      </c>
      <c r="L45" s="2">
        <v>6751</v>
      </c>
      <c r="M45" s="1">
        <v>24108</v>
      </c>
      <c r="N45" s="2">
        <v>138</v>
      </c>
      <c r="O45" s="1">
        <v>20546</v>
      </c>
      <c r="P45" s="2">
        <v>103.6</v>
      </c>
      <c r="Q45" s="1">
        <v>24108</v>
      </c>
      <c r="R45" s="2">
        <v>74.900000000000006</v>
      </c>
    </row>
    <row r="46" spans="1:18" x14ac:dyDescent="0.25">
      <c r="A46" s="1">
        <v>14426</v>
      </c>
      <c r="B46" s="2">
        <v>6295</v>
      </c>
      <c r="I46" s="1">
        <v>20637</v>
      </c>
      <c r="J46" s="2">
        <v>75.400000000000006</v>
      </c>
      <c r="K46" s="1">
        <v>14426</v>
      </c>
      <c r="L46" s="2">
        <v>6295</v>
      </c>
      <c r="M46" s="1">
        <v>24473</v>
      </c>
      <c r="N46" s="2">
        <v>146.9</v>
      </c>
      <c r="O46" s="1">
        <v>20637</v>
      </c>
      <c r="P46" s="2">
        <v>104</v>
      </c>
      <c r="Q46" s="1">
        <v>24473</v>
      </c>
      <c r="R46" s="2">
        <v>82.5</v>
      </c>
    </row>
    <row r="47" spans="1:18" x14ac:dyDescent="0.25">
      <c r="A47" s="1">
        <v>14792</v>
      </c>
      <c r="B47" s="2">
        <v>6548</v>
      </c>
      <c r="I47" s="1">
        <v>20729</v>
      </c>
      <c r="J47" s="2">
        <v>78.2</v>
      </c>
      <c r="K47" s="1">
        <v>14792</v>
      </c>
      <c r="L47" s="2">
        <v>6548</v>
      </c>
      <c r="M47" s="1">
        <v>24838</v>
      </c>
      <c r="N47" s="2">
        <v>171.3</v>
      </c>
      <c r="O47" s="1">
        <v>20729</v>
      </c>
      <c r="P47" s="2">
        <v>107.4</v>
      </c>
      <c r="Q47" s="1">
        <v>24838</v>
      </c>
      <c r="R47" s="2">
        <v>93.5</v>
      </c>
    </row>
    <row r="48" spans="1:18" x14ac:dyDescent="0.25">
      <c r="A48" s="1">
        <v>15157</v>
      </c>
      <c r="B48" s="2">
        <v>8712</v>
      </c>
      <c r="I48" s="1">
        <v>20821</v>
      </c>
      <c r="J48" s="2">
        <v>80.400000000000006</v>
      </c>
      <c r="K48" s="1">
        <v>15157</v>
      </c>
      <c r="L48" s="2">
        <v>8712</v>
      </c>
      <c r="M48" s="1">
        <v>25204</v>
      </c>
      <c r="N48" s="2">
        <v>192.7</v>
      </c>
      <c r="O48" s="1">
        <v>20821</v>
      </c>
      <c r="P48" s="2">
        <v>110.4</v>
      </c>
      <c r="Q48" s="1">
        <v>25204</v>
      </c>
      <c r="R48" s="2">
        <v>105.5</v>
      </c>
    </row>
    <row r="49" spans="1:18" x14ac:dyDescent="0.25">
      <c r="A49" s="1">
        <v>15522</v>
      </c>
      <c r="B49" s="2">
        <v>14634</v>
      </c>
      <c r="I49" s="1">
        <v>20911</v>
      </c>
      <c r="J49" s="2">
        <v>79.900000000000006</v>
      </c>
      <c r="K49" s="1">
        <v>15522</v>
      </c>
      <c r="L49" s="2">
        <v>14634</v>
      </c>
      <c r="M49" s="1">
        <v>25569</v>
      </c>
      <c r="N49" s="2">
        <v>186.1</v>
      </c>
      <c r="O49" s="1">
        <v>20911</v>
      </c>
      <c r="P49" s="2">
        <v>110.3</v>
      </c>
      <c r="Q49" s="1">
        <v>25569</v>
      </c>
      <c r="R49" s="2">
        <v>120.1</v>
      </c>
    </row>
    <row r="50" spans="1:18" x14ac:dyDescent="0.25">
      <c r="A50" s="1">
        <v>15887</v>
      </c>
      <c r="B50" s="2">
        <v>24001</v>
      </c>
      <c r="I50" s="1">
        <v>21002</v>
      </c>
      <c r="J50" s="2">
        <v>79.900000000000006</v>
      </c>
      <c r="K50" s="1">
        <v>15887</v>
      </c>
      <c r="L50" s="2">
        <v>24001</v>
      </c>
      <c r="M50" s="1">
        <v>25934</v>
      </c>
      <c r="N50" s="2">
        <v>191.9</v>
      </c>
      <c r="O50" s="1">
        <v>21002</v>
      </c>
      <c r="P50" s="2">
        <v>110.6</v>
      </c>
      <c r="Q50" s="1">
        <v>25934</v>
      </c>
      <c r="R50" s="2">
        <v>134.9</v>
      </c>
    </row>
    <row r="51" spans="1:18" x14ac:dyDescent="0.25">
      <c r="A51" s="1">
        <v>16253</v>
      </c>
      <c r="B51" s="2">
        <v>43747</v>
      </c>
      <c r="I51" s="1">
        <v>21094</v>
      </c>
      <c r="J51" s="2">
        <v>77.099999999999994</v>
      </c>
      <c r="K51" s="1">
        <v>16253</v>
      </c>
      <c r="L51" s="2">
        <v>43747</v>
      </c>
      <c r="M51" s="1">
        <v>26299</v>
      </c>
      <c r="N51" s="2">
        <v>220.3</v>
      </c>
      <c r="O51" s="1">
        <v>21094</v>
      </c>
      <c r="P51" s="2">
        <v>107.9</v>
      </c>
      <c r="Q51" s="1">
        <v>26299</v>
      </c>
      <c r="R51" s="2">
        <v>158.4</v>
      </c>
    </row>
    <row r="52" spans="1:18" x14ac:dyDescent="0.25">
      <c r="A52" s="1">
        <v>16618</v>
      </c>
      <c r="B52" s="2">
        <v>45159</v>
      </c>
      <c r="I52" s="1">
        <v>21186</v>
      </c>
      <c r="J52" s="2">
        <v>73.599999999999994</v>
      </c>
      <c r="K52" s="1">
        <v>16618</v>
      </c>
      <c r="L52" s="2">
        <v>45159</v>
      </c>
      <c r="M52" s="1">
        <v>26665</v>
      </c>
      <c r="N52" s="2">
        <v>250.8</v>
      </c>
      <c r="O52" s="1">
        <v>21186</v>
      </c>
      <c r="P52" s="2">
        <v>104.8</v>
      </c>
      <c r="Q52" s="1">
        <v>26665</v>
      </c>
      <c r="R52" s="2">
        <v>174.3</v>
      </c>
    </row>
    <row r="53" spans="1:18" x14ac:dyDescent="0.25">
      <c r="A53" s="1">
        <v>16983</v>
      </c>
      <c r="B53" s="2">
        <v>39296</v>
      </c>
      <c r="I53" s="1">
        <v>21276</v>
      </c>
      <c r="J53" s="2">
        <v>73.5</v>
      </c>
      <c r="K53" s="1">
        <v>16983</v>
      </c>
      <c r="L53" s="2">
        <v>39296</v>
      </c>
      <c r="M53" s="1">
        <v>27030</v>
      </c>
      <c r="N53" s="2">
        <v>280</v>
      </c>
      <c r="O53" s="1">
        <v>21276</v>
      </c>
      <c r="P53" s="2">
        <v>105.1</v>
      </c>
      <c r="Q53" s="1">
        <v>27030</v>
      </c>
      <c r="R53" s="2">
        <v>188.1</v>
      </c>
    </row>
    <row r="54" spans="1:18" x14ac:dyDescent="0.25">
      <c r="A54" s="1">
        <v>17348</v>
      </c>
      <c r="B54" s="2">
        <v>38514</v>
      </c>
      <c r="I54" s="1">
        <v>21367</v>
      </c>
      <c r="J54" s="2">
        <v>76.7</v>
      </c>
      <c r="K54" s="1">
        <v>17348</v>
      </c>
      <c r="L54" s="2">
        <v>38514</v>
      </c>
      <c r="M54" s="1">
        <v>27395</v>
      </c>
      <c r="N54" s="2">
        <v>277.60000000000002</v>
      </c>
      <c r="O54" s="1">
        <v>21367</v>
      </c>
      <c r="P54" s="2">
        <v>109.1</v>
      </c>
      <c r="Q54" s="1">
        <v>27395</v>
      </c>
      <c r="R54" s="2">
        <v>209.6</v>
      </c>
    </row>
    <row r="55" spans="1:18" x14ac:dyDescent="0.25">
      <c r="A55" s="1">
        <v>17714</v>
      </c>
      <c r="B55" s="2">
        <v>41560</v>
      </c>
      <c r="I55" s="1">
        <v>21459</v>
      </c>
      <c r="J55" s="2">
        <v>80.400000000000006</v>
      </c>
      <c r="K55" s="1">
        <v>17714</v>
      </c>
      <c r="L55" s="2">
        <v>41560</v>
      </c>
      <c r="M55" s="1">
        <v>27760</v>
      </c>
      <c r="N55" s="2">
        <v>323</v>
      </c>
      <c r="O55" s="1">
        <v>21459</v>
      </c>
      <c r="P55" s="2">
        <v>113.6</v>
      </c>
      <c r="Q55" s="1">
        <v>27760</v>
      </c>
      <c r="R55" s="2">
        <v>233.7</v>
      </c>
    </row>
    <row r="56" spans="1:18" x14ac:dyDescent="0.25">
      <c r="A56" s="1">
        <v>18079</v>
      </c>
      <c r="B56" s="2">
        <v>39415</v>
      </c>
      <c r="I56" s="1">
        <v>21551</v>
      </c>
      <c r="J56" s="2">
        <v>84.9</v>
      </c>
      <c r="K56" s="1">
        <v>18079</v>
      </c>
      <c r="L56" s="2">
        <v>39415</v>
      </c>
      <c r="M56" s="1">
        <v>28126</v>
      </c>
      <c r="N56" s="2">
        <v>364</v>
      </c>
      <c r="O56" s="1">
        <v>21551</v>
      </c>
      <c r="P56" s="2">
        <v>119.7</v>
      </c>
      <c r="Q56" s="1">
        <v>28126</v>
      </c>
      <c r="R56" s="2">
        <v>259.89999999999998</v>
      </c>
    </row>
    <row r="57" spans="1:18" x14ac:dyDescent="0.25">
      <c r="A57" s="1">
        <v>18444</v>
      </c>
      <c r="B57" s="2">
        <v>39443</v>
      </c>
      <c r="I57" s="1">
        <v>21641</v>
      </c>
      <c r="J57" s="2">
        <v>88.6</v>
      </c>
      <c r="K57" s="1">
        <v>18444</v>
      </c>
      <c r="L57" s="2">
        <v>39443</v>
      </c>
      <c r="M57" s="1">
        <v>28491</v>
      </c>
      <c r="N57" s="2">
        <v>424</v>
      </c>
      <c r="O57" s="1">
        <v>21641</v>
      </c>
      <c r="P57" s="2">
        <v>124</v>
      </c>
      <c r="Q57" s="1">
        <v>28491</v>
      </c>
      <c r="R57" s="2">
        <v>287.60000000000002</v>
      </c>
    </row>
    <row r="58" spans="1:18" x14ac:dyDescent="0.25">
      <c r="A58" s="1">
        <v>18809</v>
      </c>
      <c r="B58" s="2">
        <v>51616</v>
      </c>
      <c r="I58" s="1">
        <v>21732</v>
      </c>
      <c r="J58" s="2">
        <v>86.8</v>
      </c>
      <c r="K58" s="1">
        <v>18809</v>
      </c>
      <c r="L58" s="2">
        <v>51616</v>
      </c>
      <c r="M58" s="1">
        <v>28856</v>
      </c>
      <c r="N58" s="2">
        <v>486.9</v>
      </c>
      <c r="O58" s="1">
        <v>21732</v>
      </c>
      <c r="P58" s="2">
        <v>123.4</v>
      </c>
      <c r="Q58" s="1">
        <v>28856</v>
      </c>
      <c r="R58" s="2">
        <v>308.39999999999998</v>
      </c>
    </row>
    <row r="59" spans="1:18" x14ac:dyDescent="0.25">
      <c r="A59" s="1">
        <v>19175</v>
      </c>
      <c r="B59" s="2">
        <v>66167</v>
      </c>
      <c r="I59" s="1">
        <v>21824</v>
      </c>
      <c r="J59" s="2">
        <v>87.5</v>
      </c>
      <c r="K59" s="1">
        <v>19175</v>
      </c>
      <c r="L59" s="2">
        <v>66167</v>
      </c>
      <c r="M59" s="1">
        <v>29221</v>
      </c>
      <c r="N59" s="2">
        <v>532.79999999999995</v>
      </c>
      <c r="O59" s="1">
        <v>21824</v>
      </c>
      <c r="P59" s="2">
        <v>124.8</v>
      </c>
      <c r="Q59" s="1">
        <v>29221</v>
      </c>
      <c r="R59" s="2">
        <v>338.2</v>
      </c>
    </row>
    <row r="60" spans="1:18" x14ac:dyDescent="0.25">
      <c r="A60" s="1">
        <v>19540</v>
      </c>
      <c r="B60" s="2">
        <v>69608</v>
      </c>
      <c r="I60" s="1">
        <v>21916</v>
      </c>
      <c r="J60" s="2">
        <v>95.6</v>
      </c>
      <c r="K60" s="1">
        <v>19540</v>
      </c>
      <c r="L60" s="2">
        <v>69608</v>
      </c>
      <c r="M60" s="1">
        <v>29587</v>
      </c>
      <c r="N60" s="2">
        <v>619.9</v>
      </c>
      <c r="O60" s="1">
        <v>21916</v>
      </c>
      <c r="P60" s="2">
        <v>135</v>
      </c>
      <c r="Q60" s="1">
        <v>29587</v>
      </c>
      <c r="R60" s="2">
        <v>370.2</v>
      </c>
    </row>
    <row r="61" spans="1:18" x14ac:dyDescent="0.25">
      <c r="A61" s="1">
        <v>19905</v>
      </c>
      <c r="B61" s="2">
        <v>69701</v>
      </c>
      <c r="I61" s="1">
        <v>22007</v>
      </c>
      <c r="J61" s="2">
        <v>94.3</v>
      </c>
      <c r="K61" s="1">
        <v>19905</v>
      </c>
      <c r="L61" s="2">
        <v>69701</v>
      </c>
      <c r="M61" s="1">
        <v>29952</v>
      </c>
      <c r="N61" s="2">
        <v>617.4</v>
      </c>
      <c r="O61" s="1">
        <v>22007</v>
      </c>
      <c r="P61" s="2">
        <v>134.5</v>
      </c>
      <c r="Q61" s="1">
        <v>29952</v>
      </c>
      <c r="R61" s="2">
        <v>391.4</v>
      </c>
    </row>
    <row r="62" spans="1:18" x14ac:dyDescent="0.25">
      <c r="A62" s="1">
        <v>20270</v>
      </c>
      <c r="B62" s="2">
        <v>65451</v>
      </c>
      <c r="I62" s="1">
        <v>22098</v>
      </c>
      <c r="J62" s="2">
        <v>93.7</v>
      </c>
      <c r="K62" s="1">
        <v>20270</v>
      </c>
      <c r="L62" s="2">
        <v>65451</v>
      </c>
      <c r="M62" s="1">
        <v>30317</v>
      </c>
      <c r="N62" s="2">
        <v>643.29999999999995</v>
      </c>
      <c r="O62" s="1">
        <v>22098</v>
      </c>
      <c r="P62" s="2">
        <v>134.5</v>
      </c>
      <c r="Q62" s="1">
        <v>30317</v>
      </c>
      <c r="R62" s="2">
        <v>428.6</v>
      </c>
    </row>
    <row r="63" spans="1:18" x14ac:dyDescent="0.25">
      <c r="A63" s="1">
        <v>20636</v>
      </c>
      <c r="B63" s="2">
        <v>74587</v>
      </c>
      <c r="I63" s="1">
        <v>22190</v>
      </c>
      <c r="J63" s="2">
        <v>92.2</v>
      </c>
      <c r="K63" s="1">
        <v>20636</v>
      </c>
      <c r="L63" s="2">
        <v>74587</v>
      </c>
      <c r="M63" s="1">
        <v>30682</v>
      </c>
      <c r="N63" s="2">
        <v>710</v>
      </c>
      <c r="O63" s="1">
        <v>22190</v>
      </c>
      <c r="P63" s="2">
        <v>133.6</v>
      </c>
      <c r="Q63" s="1">
        <v>30682</v>
      </c>
      <c r="R63" s="2">
        <v>480.2</v>
      </c>
    </row>
    <row r="64" spans="1:18" x14ac:dyDescent="0.25">
      <c r="A64" s="1">
        <v>21001</v>
      </c>
      <c r="B64" s="2">
        <v>79990</v>
      </c>
      <c r="I64" s="1">
        <v>22282</v>
      </c>
      <c r="J64" s="2">
        <v>92.2</v>
      </c>
      <c r="K64" s="1">
        <v>21001</v>
      </c>
      <c r="L64" s="2">
        <v>79990</v>
      </c>
      <c r="M64" s="1">
        <v>31048</v>
      </c>
      <c r="N64" s="2">
        <v>774.4</v>
      </c>
      <c r="O64" s="1">
        <v>22282</v>
      </c>
      <c r="P64" s="2">
        <v>134.4</v>
      </c>
      <c r="Q64" s="1">
        <v>31048</v>
      </c>
      <c r="R64" s="2">
        <v>521.1</v>
      </c>
    </row>
    <row r="65" spans="1:18" x14ac:dyDescent="0.25">
      <c r="A65" s="1">
        <v>21366</v>
      </c>
      <c r="B65" s="2">
        <v>79636</v>
      </c>
      <c r="I65" s="1">
        <v>22372</v>
      </c>
      <c r="J65" s="2">
        <v>94.2</v>
      </c>
      <c r="K65" s="1">
        <v>21366</v>
      </c>
      <c r="L65" s="2">
        <v>79636</v>
      </c>
      <c r="M65" s="1">
        <v>31413</v>
      </c>
      <c r="N65" s="2">
        <v>816</v>
      </c>
      <c r="O65" s="1">
        <v>22372</v>
      </c>
      <c r="P65" s="2">
        <v>137.19999999999999</v>
      </c>
      <c r="Q65" s="1">
        <v>31413</v>
      </c>
      <c r="R65" s="2">
        <v>561.6</v>
      </c>
    </row>
    <row r="66" spans="1:18" x14ac:dyDescent="0.25">
      <c r="A66" s="1">
        <v>21731</v>
      </c>
      <c r="B66" s="2">
        <v>79249</v>
      </c>
      <c r="I66" s="1">
        <v>22463</v>
      </c>
      <c r="J66" s="2">
        <v>96</v>
      </c>
      <c r="K66" s="1">
        <v>21731</v>
      </c>
      <c r="L66" s="2">
        <v>79249</v>
      </c>
      <c r="M66" s="1">
        <v>31778</v>
      </c>
      <c r="N66" s="2">
        <v>896.5</v>
      </c>
      <c r="O66" s="1">
        <v>22463</v>
      </c>
      <c r="P66" s="2">
        <v>140</v>
      </c>
      <c r="Q66" s="1">
        <v>31778</v>
      </c>
      <c r="R66" s="2">
        <v>590.6</v>
      </c>
    </row>
    <row r="67" spans="1:18" x14ac:dyDescent="0.25">
      <c r="A67" s="1">
        <v>22097</v>
      </c>
      <c r="B67" s="2">
        <v>92492</v>
      </c>
      <c r="I67" s="1">
        <v>22555</v>
      </c>
      <c r="J67" s="2">
        <v>99.6</v>
      </c>
      <c r="K67" s="1">
        <v>22097</v>
      </c>
      <c r="L67" s="2">
        <v>92492</v>
      </c>
      <c r="M67" s="1">
        <v>32143</v>
      </c>
      <c r="N67" s="2">
        <v>958.5</v>
      </c>
      <c r="O67" s="1">
        <v>22555</v>
      </c>
      <c r="P67" s="2">
        <v>144.5</v>
      </c>
      <c r="Q67" s="1">
        <v>32143</v>
      </c>
      <c r="R67" s="2">
        <v>635.5</v>
      </c>
    </row>
    <row r="68" spans="1:18" x14ac:dyDescent="0.25">
      <c r="A68" s="1">
        <v>22462</v>
      </c>
      <c r="B68" s="2">
        <v>94388</v>
      </c>
      <c r="I68" s="1">
        <v>22647</v>
      </c>
      <c r="J68" s="2">
        <v>101</v>
      </c>
      <c r="K68" s="1">
        <v>22462</v>
      </c>
      <c r="L68" s="2">
        <v>94388</v>
      </c>
      <c r="M68" s="1">
        <v>32509</v>
      </c>
      <c r="N68" s="2">
        <v>1038</v>
      </c>
      <c r="O68" s="1">
        <v>22647</v>
      </c>
      <c r="P68" s="2">
        <v>146.80000000000001</v>
      </c>
      <c r="Q68" s="1">
        <v>32509</v>
      </c>
      <c r="R68" s="2">
        <v>687.5</v>
      </c>
    </row>
    <row r="69" spans="1:18" x14ac:dyDescent="0.25">
      <c r="A69" s="1">
        <v>22827</v>
      </c>
      <c r="B69" s="2">
        <v>99676</v>
      </c>
      <c r="I69" s="1">
        <v>22737</v>
      </c>
      <c r="J69" s="2">
        <v>102.5</v>
      </c>
      <c r="K69" s="1">
        <v>22827</v>
      </c>
      <c r="L69" s="2">
        <v>99676</v>
      </c>
      <c r="M69" s="1">
        <v>32874</v>
      </c>
      <c r="N69" s="2">
        <v>1082.8</v>
      </c>
      <c r="O69" s="1">
        <v>22737</v>
      </c>
      <c r="P69" s="2">
        <v>149.1</v>
      </c>
      <c r="Q69" s="1">
        <v>32874</v>
      </c>
      <c r="R69" s="2">
        <v>738</v>
      </c>
    </row>
    <row r="70" spans="1:18" x14ac:dyDescent="0.25">
      <c r="A70" s="1">
        <v>23192</v>
      </c>
      <c r="B70" s="2">
        <v>106560</v>
      </c>
      <c r="I70" s="1">
        <v>22828</v>
      </c>
      <c r="J70" s="2">
        <v>104.9</v>
      </c>
      <c r="K70" s="1">
        <v>23192</v>
      </c>
      <c r="L70" s="2">
        <v>106560</v>
      </c>
      <c r="M70" s="1">
        <v>33239</v>
      </c>
      <c r="N70" s="2">
        <v>1101.9000000000001</v>
      </c>
      <c r="O70" s="1">
        <v>22828</v>
      </c>
      <c r="P70" s="2">
        <v>152.19999999999999</v>
      </c>
      <c r="Q70" s="1">
        <v>33239</v>
      </c>
      <c r="R70" s="2">
        <v>789.4</v>
      </c>
    </row>
    <row r="71" spans="1:18" x14ac:dyDescent="0.25">
      <c r="A71" s="1">
        <v>23558</v>
      </c>
      <c r="B71" s="2">
        <v>112613</v>
      </c>
      <c r="I71" s="1">
        <v>22920</v>
      </c>
      <c r="J71" s="2">
        <v>106.1</v>
      </c>
      <c r="K71" s="1">
        <v>23558</v>
      </c>
      <c r="L71" s="2">
        <v>112613</v>
      </c>
      <c r="M71" s="1">
        <v>33604</v>
      </c>
      <c r="N71" s="2">
        <v>1148</v>
      </c>
      <c r="O71" s="1">
        <v>22920</v>
      </c>
      <c r="P71" s="2">
        <v>154.19999999999999</v>
      </c>
      <c r="Q71" s="1">
        <v>33604</v>
      </c>
      <c r="R71" s="2">
        <v>846.2</v>
      </c>
    </row>
    <row r="72" spans="1:18" x14ac:dyDescent="0.25">
      <c r="A72" s="1">
        <v>23923</v>
      </c>
      <c r="B72" s="2">
        <v>116817</v>
      </c>
      <c r="I72" s="1">
        <v>23012</v>
      </c>
      <c r="J72" s="2">
        <v>109.1</v>
      </c>
      <c r="K72" s="1">
        <v>23923</v>
      </c>
      <c r="L72" s="2">
        <v>116817</v>
      </c>
      <c r="M72" s="1">
        <v>33970</v>
      </c>
      <c r="N72" s="2">
        <v>1224.0999999999999</v>
      </c>
      <c r="O72" s="1">
        <v>23012</v>
      </c>
      <c r="P72" s="2">
        <v>158</v>
      </c>
      <c r="Q72" s="1">
        <v>33970</v>
      </c>
      <c r="R72" s="2">
        <v>888.2</v>
      </c>
    </row>
    <row r="73" spans="1:18" x14ac:dyDescent="0.25">
      <c r="A73" s="1">
        <v>24288</v>
      </c>
      <c r="B73" s="2">
        <v>130835</v>
      </c>
      <c r="I73" s="1">
        <v>23102</v>
      </c>
      <c r="J73" s="2">
        <v>111.4</v>
      </c>
      <c r="K73" s="1">
        <v>24288</v>
      </c>
      <c r="L73" s="2">
        <v>130835</v>
      </c>
      <c r="M73" s="1">
        <v>34335</v>
      </c>
      <c r="N73" s="2">
        <v>1322.1</v>
      </c>
      <c r="O73" s="1">
        <v>23102</v>
      </c>
      <c r="P73" s="2">
        <v>161.19999999999999</v>
      </c>
      <c r="Q73" s="1">
        <v>34335</v>
      </c>
      <c r="R73" s="2">
        <v>944.8</v>
      </c>
    </row>
    <row r="74" spans="1:18" x14ac:dyDescent="0.25">
      <c r="A74" s="1">
        <v>24653</v>
      </c>
      <c r="B74" s="2">
        <v>148822</v>
      </c>
      <c r="I74" s="1">
        <v>23193</v>
      </c>
      <c r="J74" s="2">
        <v>112.5</v>
      </c>
      <c r="K74" s="1">
        <v>24653</v>
      </c>
      <c r="L74" s="2">
        <v>148822</v>
      </c>
      <c r="M74" s="1">
        <v>34700</v>
      </c>
      <c r="N74" s="2">
        <v>1407.8</v>
      </c>
      <c r="O74" s="1">
        <v>23193</v>
      </c>
      <c r="P74" s="2">
        <v>163.6</v>
      </c>
      <c r="Q74" s="1">
        <v>34700</v>
      </c>
      <c r="R74" s="2">
        <v>991.9</v>
      </c>
    </row>
    <row r="75" spans="1:18" x14ac:dyDescent="0.25">
      <c r="A75" s="1">
        <v>25019</v>
      </c>
      <c r="B75" s="2">
        <v>152973</v>
      </c>
      <c r="I75" s="1">
        <v>23285</v>
      </c>
      <c r="J75" s="2">
        <v>114.1</v>
      </c>
      <c r="K75" s="1">
        <v>25019</v>
      </c>
      <c r="L75" s="2">
        <v>152973</v>
      </c>
      <c r="M75" s="1">
        <v>35065</v>
      </c>
      <c r="N75" s="2">
        <v>1526.4</v>
      </c>
      <c r="O75" s="1">
        <v>23285</v>
      </c>
      <c r="P75" s="2">
        <v>166</v>
      </c>
      <c r="Q75" s="1">
        <v>35065</v>
      </c>
      <c r="R75" s="2">
        <v>1045.0999999999999</v>
      </c>
    </row>
    <row r="76" spans="1:18" x14ac:dyDescent="0.25">
      <c r="A76" s="1">
        <v>25384</v>
      </c>
      <c r="B76" s="2">
        <v>186882</v>
      </c>
      <c r="I76" s="1">
        <v>23377</v>
      </c>
      <c r="J76" s="2">
        <v>112.7</v>
      </c>
      <c r="K76" s="1">
        <v>25384</v>
      </c>
      <c r="L76" s="2">
        <v>186882</v>
      </c>
      <c r="M76" s="1">
        <v>35431</v>
      </c>
      <c r="N76" s="2">
        <v>1656.2</v>
      </c>
      <c r="O76" s="1">
        <v>23377</v>
      </c>
      <c r="P76" s="2">
        <v>165.9</v>
      </c>
      <c r="Q76" s="1">
        <v>35431</v>
      </c>
      <c r="R76" s="2">
        <v>1099.5</v>
      </c>
    </row>
    <row r="77" spans="1:18" x14ac:dyDescent="0.25">
      <c r="A77" s="1">
        <v>25749</v>
      </c>
      <c r="B77" s="2">
        <v>192807</v>
      </c>
      <c r="I77" s="1">
        <v>23468</v>
      </c>
      <c r="J77" s="2">
        <v>109.1</v>
      </c>
      <c r="K77" s="1">
        <v>25749</v>
      </c>
      <c r="L77" s="2">
        <v>192807</v>
      </c>
      <c r="M77" s="1">
        <v>35796</v>
      </c>
      <c r="N77" s="2">
        <v>1777.9</v>
      </c>
      <c r="O77" s="1">
        <v>23468</v>
      </c>
      <c r="P77" s="2">
        <v>163.30000000000001</v>
      </c>
      <c r="Q77" s="1">
        <v>35796</v>
      </c>
      <c r="R77" s="2">
        <v>1164.5</v>
      </c>
    </row>
    <row r="78" spans="1:18" x14ac:dyDescent="0.25">
      <c r="A78" s="1">
        <v>26114</v>
      </c>
      <c r="B78" s="2">
        <v>187139</v>
      </c>
      <c r="I78" s="1">
        <v>23559</v>
      </c>
      <c r="J78" s="2">
        <v>111.8</v>
      </c>
      <c r="K78" s="1">
        <v>26114</v>
      </c>
      <c r="L78" s="2">
        <v>187139</v>
      </c>
      <c r="M78" s="1">
        <v>36161</v>
      </c>
      <c r="N78" s="2">
        <v>1895</v>
      </c>
      <c r="O78" s="1">
        <v>23559</v>
      </c>
      <c r="P78" s="2">
        <v>167.3</v>
      </c>
      <c r="Q78" s="1">
        <v>36161</v>
      </c>
      <c r="R78" s="2">
        <v>1240.4000000000001</v>
      </c>
    </row>
    <row r="79" spans="1:18" x14ac:dyDescent="0.25">
      <c r="A79" s="1">
        <v>26480</v>
      </c>
      <c r="B79" s="2">
        <v>207309</v>
      </c>
      <c r="I79" s="1">
        <v>23651</v>
      </c>
      <c r="J79" s="2">
        <v>113.6</v>
      </c>
      <c r="K79" s="1">
        <v>26480</v>
      </c>
      <c r="L79" s="2">
        <v>207309</v>
      </c>
      <c r="M79" s="1">
        <v>36526</v>
      </c>
      <c r="N79" s="2">
        <v>2057.1</v>
      </c>
      <c r="O79" s="1">
        <v>23651</v>
      </c>
      <c r="P79" s="2">
        <v>169.9</v>
      </c>
      <c r="Q79" s="1">
        <v>36526</v>
      </c>
      <c r="R79" s="2">
        <v>1322.6</v>
      </c>
    </row>
    <row r="80" spans="1:18" x14ac:dyDescent="0.25">
      <c r="A80" s="1">
        <v>26845</v>
      </c>
      <c r="B80" s="2">
        <v>230799</v>
      </c>
      <c r="I80" s="1">
        <v>23743</v>
      </c>
      <c r="J80" s="2">
        <v>119.5</v>
      </c>
      <c r="K80" s="1">
        <v>26845</v>
      </c>
      <c r="L80" s="2">
        <v>230799</v>
      </c>
      <c r="M80" s="1">
        <v>36892</v>
      </c>
      <c r="N80" s="2">
        <v>2020.3</v>
      </c>
      <c r="O80" s="1">
        <v>23743</v>
      </c>
      <c r="P80" s="2">
        <v>177</v>
      </c>
      <c r="Q80" s="1">
        <v>36892</v>
      </c>
      <c r="R80" s="2">
        <v>1374</v>
      </c>
    </row>
    <row r="81" spans="1:18" x14ac:dyDescent="0.25">
      <c r="A81" s="1">
        <v>27210</v>
      </c>
      <c r="B81" s="2">
        <v>263224</v>
      </c>
      <c r="I81" s="1">
        <v>23833</v>
      </c>
      <c r="J81" s="2">
        <v>121.4</v>
      </c>
      <c r="K81" s="1">
        <v>27210</v>
      </c>
      <c r="L81" s="2">
        <v>263224</v>
      </c>
      <c r="M81" s="1">
        <v>37257</v>
      </c>
      <c r="N81" s="2">
        <v>1859.3</v>
      </c>
      <c r="O81" s="1">
        <v>23833</v>
      </c>
      <c r="P81" s="2">
        <v>180.2</v>
      </c>
      <c r="Q81" s="1">
        <v>37257</v>
      </c>
      <c r="R81" s="2">
        <v>1412.7</v>
      </c>
    </row>
    <row r="82" spans="1:18" x14ac:dyDescent="0.25">
      <c r="A82" s="1">
        <v>27575</v>
      </c>
      <c r="B82" s="2">
        <v>279090</v>
      </c>
      <c r="I82" s="1">
        <v>23924</v>
      </c>
      <c r="J82" s="2">
        <v>119.8</v>
      </c>
      <c r="K82" s="1">
        <v>27575</v>
      </c>
      <c r="L82" s="2">
        <v>279090</v>
      </c>
      <c r="M82" s="1">
        <v>37622</v>
      </c>
      <c r="N82" s="2">
        <v>1885.1</v>
      </c>
      <c r="O82" s="1">
        <v>23924</v>
      </c>
      <c r="P82" s="2">
        <v>179.7</v>
      </c>
      <c r="Q82" s="1">
        <v>37622</v>
      </c>
      <c r="R82" s="2">
        <v>1496.3</v>
      </c>
    </row>
    <row r="83" spans="1:18" x14ac:dyDescent="0.25">
      <c r="A83" s="1">
        <v>27941</v>
      </c>
      <c r="B83" s="2">
        <v>298060</v>
      </c>
      <c r="I83" s="1">
        <v>24016</v>
      </c>
      <c r="J83" s="2">
        <v>123.2</v>
      </c>
      <c r="K83" s="1">
        <v>27941</v>
      </c>
      <c r="L83" s="2">
        <v>298060</v>
      </c>
      <c r="M83" s="1">
        <v>37987</v>
      </c>
      <c r="N83" s="2">
        <v>2013.9</v>
      </c>
      <c r="O83" s="1">
        <v>24016</v>
      </c>
      <c r="P83" s="2">
        <v>184.5</v>
      </c>
      <c r="Q83" s="1">
        <v>37987</v>
      </c>
      <c r="R83" s="2">
        <v>1601</v>
      </c>
    </row>
    <row r="84" spans="1:18" x14ac:dyDescent="0.25">
      <c r="A84" s="1">
        <v>28398</v>
      </c>
      <c r="B84" s="2">
        <v>355559</v>
      </c>
      <c r="I84" s="1">
        <v>24108</v>
      </c>
      <c r="J84" s="2">
        <v>132.5</v>
      </c>
      <c r="K84" s="1">
        <v>28398</v>
      </c>
      <c r="L84" s="2">
        <v>355559</v>
      </c>
      <c r="M84" s="1">
        <v>38353</v>
      </c>
      <c r="N84" s="2">
        <v>2290.1</v>
      </c>
      <c r="O84" s="1">
        <v>24108</v>
      </c>
      <c r="P84" s="2">
        <v>195.3</v>
      </c>
      <c r="Q84" s="1">
        <v>38353</v>
      </c>
      <c r="R84" s="2">
        <v>1730.4</v>
      </c>
    </row>
    <row r="85" spans="1:18" x14ac:dyDescent="0.25">
      <c r="A85" s="1">
        <v>28763</v>
      </c>
      <c r="B85" s="2">
        <v>399561</v>
      </c>
      <c r="I85" s="1">
        <v>24198</v>
      </c>
      <c r="J85" s="2">
        <v>137.30000000000001</v>
      </c>
      <c r="K85" s="1">
        <v>28763</v>
      </c>
      <c r="L85" s="2">
        <v>399561</v>
      </c>
      <c r="M85" s="1">
        <v>38718</v>
      </c>
      <c r="N85" s="2">
        <v>2524.5</v>
      </c>
      <c r="O85" s="1">
        <v>24198</v>
      </c>
      <c r="P85" s="2">
        <v>201.3</v>
      </c>
      <c r="Q85" s="1">
        <v>38718</v>
      </c>
      <c r="R85" s="2">
        <v>1829.7</v>
      </c>
    </row>
    <row r="86" spans="1:18" x14ac:dyDescent="0.25">
      <c r="A86" s="1">
        <v>29128</v>
      </c>
      <c r="B86" s="2">
        <v>463302</v>
      </c>
      <c r="I86" s="1">
        <v>24289</v>
      </c>
      <c r="J86" s="2">
        <v>139.69999999999999</v>
      </c>
      <c r="K86" s="1">
        <v>29128</v>
      </c>
      <c r="L86" s="2">
        <v>463302</v>
      </c>
      <c r="M86" s="1">
        <v>39083</v>
      </c>
      <c r="N86" s="2">
        <v>2654.7</v>
      </c>
      <c r="O86" s="1">
        <v>24289</v>
      </c>
      <c r="P86" s="2">
        <v>205.4</v>
      </c>
      <c r="Q86" s="1">
        <v>39083</v>
      </c>
      <c r="R86" s="2">
        <v>1923.1</v>
      </c>
    </row>
    <row r="87" spans="1:18" x14ac:dyDescent="0.25">
      <c r="A87" s="1">
        <v>29494</v>
      </c>
      <c r="B87" s="2">
        <v>517112</v>
      </c>
      <c r="I87" s="1">
        <v>24381</v>
      </c>
      <c r="J87" s="2">
        <v>142.4</v>
      </c>
      <c r="K87" s="1">
        <v>29494</v>
      </c>
      <c r="L87" s="2">
        <v>517112</v>
      </c>
      <c r="M87" s="1">
        <v>39448</v>
      </c>
      <c r="N87" s="2">
        <v>2502.1999999999998</v>
      </c>
      <c r="O87" s="1">
        <v>24381</v>
      </c>
      <c r="P87" s="2">
        <v>209.3</v>
      </c>
      <c r="Q87" s="1">
        <v>39448</v>
      </c>
      <c r="R87" s="2">
        <v>1944.8</v>
      </c>
    </row>
    <row r="88" spans="1:18" x14ac:dyDescent="0.25">
      <c r="A88" s="1">
        <v>29859</v>
      </c>
      <c r="B88" s="2">
        <v>599272</v>
      </c>
      <c r="I88" s="1">
        <v>24473</v>
      </c>
      <c r="J88" s="2">
        <v>143.19999999999999</v>
      </c>
      <c r="K88" s="1">
        <v>29859</v>
      </c>
      <c r="L88" s="2">
        <v>599272</v>
      </c>
      <c r="M88" s="1">
        <v>39814</v>
      </c>
      <c r="N88" s="2">
        <v>2226.5</v>
      </c>
      <c r="O88" s="1">
        <v>24473</v>
      </c>
      <c r="P88" s="2">
        <v>211.4</v>
      </c>
      <c r="Q88" s="1">
        <v>39814</v>
      </c>
      <c r="R88" s="2">
        <v>1961.4</v>
      </c>
    </row>
    <row r="89" spans="1:18" x14ac:dyDescent="0.25">
      <c r="A89" s="1">
        <v>30224</v>
      </c>
      <c r="B89" s="2">
        <v>617766</v>
      </c>
      <c r="I89" s="1">
        <v>24563</v>
      </c>
      <c r="J89" s="2">
        <v>144.30000000000001</v>
      </c>
      <c r="K89" s="1">
        <v>30224</v>
      </c>
      <c r="L89" s="2">
        <v>617766</v>
      </c>
      <c r="M89" s="1">
        <v>40179</v>
      </c>
      <c r="N89" s="2">
        <v>2395.4</v>
      </c>
      <c r="O89" s="1">
        <v>24563</v>
      </c>
      <c r="P89" s="2">
        <v>213.5</v>
      </c>
      <c r="Q89" s="1">
        <v>40179</v>
      </c>
      <c r="R89" s="2">
        <v>2042.4</v>
      </c>
    </row>
    <row r="90" spans="1:18" x14ac:dyDescent="0.25">
      <c r="A90" s="1">
        <v>30589</v>
      </c>
      <c r="B90" s="2">
        <v>600562</v>
      </c>
      <c r="I90" s="1">
        <v>24654</v>
      </c>
      <c r="J90" s="2">
        <v>147.9</v>
      </c>
      <c r="K90" s="1">
        <v>30589</v>
      </c>
      <c r="L90" s="2">
        <v>600562</v>
      </c>
      <c r="M90" s="1">
        <v>40544</v>
      </c>
      <c r="N90" s="2">
        <v>2519.6</v>
      </c>
      <c r="O90" s="1">
        <v>24654</v>
      </c>
      <c r="P90" s="2">
        <v>219.6</v>
      </c>
      <c r="Q90" s="1">
        <v>40544</v>
      </c>
      <c r="R90" s="2">
        <v>2064.4</v>
      </c>
    </row>
    <row r="91" spans="1:18" x14ac:dyDescent="0.25">
      <c r="A91" s="1">
        <v>30955</v>
      </c>
      <c r="B91" s="2">
        <v>666438</v>
      </c>
      <c r="I91" s="1">
        <v>24746</v>
      </c>
      <c r="J91" s="2">
        <v>152.19999999999999</v>
      </c>
      <c r="K91" s="1">
        <v>30955</v>
      </c>
      <c r="L91" s="2">
        <v>666438</v>
      </c>
      <c r="O91" s="1">
        <v>24746</v>
      </c>
      <c r="P91" s="2">
        <v>226.3</v>
      </c>
    </row>
    <row r="92" spans="1:18" x14ac:dyDescent="0.25">
      <c r="A92" s="1">
        <v>31320</v>
      </c>
      <c r="B92" s="2">
        <v>734037</v>
      </c>
      <c r="I92" s="1">
        <v>24838</v>
      </c>
      <c r="J92" s="2">
        <v>161</v>
      </c>
      <c r="K92" s="1">
        <v>31320</v>
      </c>
      <c r="L92" s="2">
        <v>734037</v>
      </c>
      <c r="O92" s="1">
        <v>24838</v>
      </c>
      <c r="P92" s="2">
        <v>238.5</v>
      </c>
    </row>
    <row r="93" spans="1:18" x14ac:dyDescent="0.25">
      <c r="A93" s="1">
        <v>31685</v>
      </c>
      <c r="B93" s="2">
        <v>769155</v>
      </c>
      <c r="I93" s="1">
        <v>24929</v>
      </c>
      <c r="J93" s="2">
        <v>165.7</v>
      </c>
      <c r="K93" s="1">
        <v>31685</v>
      </c>
      <c r="L93" s="2">
        <v>769155</v>
      </c>
      <c r="O93" s="1">
        <v>24929</v>
      </c>
      <c r="P93" s="2">
        <v>245.3</v>
      </c>
    </row>
    <row r="94" spans="1:18" x14ac:dyDescent="0.25">
      <c r="A94" s="1">
        <v>32050</v>
      </c>
      <c r="B94" s="2">
        <v>854288</v>
      </c>
      <c r="I94" s="1">
        <v>25020</v>
      </c>
      <c r="J94" s="2">
        <v>176.8</v>
      </c>
      <c r="K94" s="1">
        <v>32050</v>
      </c>
      <c r="L94" s="2">
        <v>854288</v>
      </c>
      <c r="O94" s="1">
        <v>25020</v>
      </c>
      <c r="P94" s="2">
        <v>258.89999999999998</v>
      </c>
    </row>
    <row r="95" spans="1:18" x14ac:dyDescent="0.25">
      <c r="A95" s="1">
        <v>32416</v>
      </c>
      <c r="B95" s="2">
        <v>909238</v>
      </c>
      <c r="I95" s="1">
        <v>25112</v>
      </c>
      <c r="J95" s="2">
        <v>181.6</v>
      </c>
      <c r="K95" s="1">
        <v>32416</v>
      </c>
      <c r="L95" s="2">
        <v>909238</v>
      </c>
      <c r="O95" s="1">
        <v>25112</v>
      </c>
      <c r="P95" s="2">
        <v>265.7</v>
      </c>
    </row>
    <row r="96" spans="1:18" x14ac:dyDescent="0.25">
      <c r="A96" s="1">
        <v>32781</v>
      </c>
      <c r="B96" s="2">
        <v>991105</v>
      </c>
      <c r="I96" s="1">
        <v>25204</v>
      </c>
      <c r="J96" s="2">
        <v>191.1</v>
      </c>
      <c r="K96" s="1">
        <v>32781</v>
      </c>
      <c r="L96" s="2">
        <v>991105</v>
      </c>
      <c r="O96" s="1">
        <v>25204</v>
      </c>
      <c r="P96" s="2">
        <v>278</v>
      </c>
    </row>
    <row r="97" spans="1:16" x14ac:dyDescent="0.25">
      <c r="A97" s="1">
        <v>33146</v>
      </c>
      <c r="B97" s="2">
        <v>1031958</v>
      </c>
      <c r="I97" s="1">
        <v>25294</v>
      </c>
      <c r="J97" s="2">
        <v>194.2</v>
      </c>
      <c r="K97" s="1">
        <v>33146</v>
      </c>
      <c r="L97" s="2">
        <v>1031958</v>
      </c>
      <c r="O97" s="1">
        <v>25294</v>
      </c>
      <c r="P97" s="2">
        <v>283.5</v>
      </c>
    </row>
    <row r="98" spans="1:16" x14ac:dyDescent="0.25">
      <c r="A98" s="1">
        <v>33511</v>
      </c>
      <c r="B98" s="2">
        <v>1054988</v>
      </c>
      <c r="I98" s="1">
        <v>25385</v>
      </c>
      <c r="J98" s="2">
        <v>192</v>
      </c>
      <c r="K98" s="1">
        <v>33511</v>
      </c>
      <c r="L98" s="2">
        <v>1054988</v>
      </c>
      <c r="O98" s="1">
        <v>25385</v>
      </c>
      <c r="P98" s="2">
        <v>284.39999999999998</v>
      </c>
    </row>
    <row r="99" spans="1:16" x14ac:dyDescent="0.25">
      <c r="A99" s="1">
        <v>33877</v>
      </c>
      <c r="B99" s="2">
        <v>1091208</v>
      </c>
      <c r="I99" s="1">
        <v>25477</v>
      </c>
      <c r="J99" s="2">
        <v>193.4</v>
      </c>
      <c r="K99" s="1">
        <v>33877</v>
      </c>
      <c r="L99" s="2">
        <v>1091208</v>
      </c>
      <c r="O99" s="1">
        <v>25477</v>
      </c>
      <c r="P99" s="2">
        <v>288.2</v>
      </c>
    </row>
    <row r="100" spans="1:16" x14ac:dyDescent="0.25">
      <c r="A100" s="1">
        <v>34242</v>
      </c>
      <c r="B100" s="2">
        <v>1154335</v>
      </c>
      <c r="I100" s="1">
        <v>25569</v>
      </c>
      <c r="J100" s="2">
        <v>187.4</v>
      </c>
      <c r="K100" s="1">
        <v>34242</v>
      </c>
      <c r="L100" s="2">
        <v>1154335</v>
      </c>
      <c r="O100" s="1">
        <v>25569</v>
      </c>
      <c r="P100" s="2">
        <v>285</v>
      </c>
    </row>
    <row r="101" spans="1:16" x14ac:dyDescent="0.25">
      <c r="A101" s="1">
        <v>34607</v>
      </c>
      <c r="B101" s="2">
        <v>1258566</v>
      </c>
      <c r="I101" s="1">
        <v>25659</v>
      </c>
      <c r="J101" s="2">
        <v>188.2</v>
      </c>
      <c r="K101" s="1">
        <v>34607</v>
      </c>
      <c r="L101" s="2">
        <v>1258566</v>
      </c>
      <c r="O101" s="1">
        <v>25659</v>
      </c>
      <c r="P101" s="2">
        <v>288</v>
      </c>
    </row>
    <row r="102" spans="1:16" x14ac:dyDescent="0.25">
      <c r="A102" s="1">
        <v>34972</v>
      </c>
      <c r="B102" s="2">
        <v>1351790</v>
      </c>
      <c r="I102" s="1">
        <v>25750</v>
      </c>
      <c r="J102" s="2">
        <v>184.8</v>
      </c>
      <c r="K102" s="1">
        <v>34972</v>
      </c>
      <c r="L102" s="2">
        <v>1351790</v>
      </c>
      <c r="O102" s="1">
        <v>25750</v>
      </c>
      <c r="P102" s="2">
        <v>286.89999999999998</v>
      </c>
    </row>
    <row r="103" spans="1:16" x14ac:dyDescent="0.25">
      <c r="A103" s="1">
        <v>35338</v>
      </c>
      <c r="B103" s="2">
        <v>1453053</v>
      </c>
      <c r="I103" s="1">
        <v>25842</v>
      </c>
      <c r="J103" s="2">
        <v>183.9</v>
      </c>
      <c r="K103" s="1">
        <v>35338</v>
      </c>
      <c r="L103" s="2">
        <v>1453053</v>
      </c>
      <c r="O103" s="1">
        <v>25842</v>
      </c>
      <c r="P103" s="2">
        <v>287.60000000000002</v>
      </c>
    </row>
    <row r="104" spans="1:16" x14ac:dyDescent="0.25">
      <c r="A104" s="1">
        <v>35703</v>
      </c>
      <c r="B104" s="2">
        <v>1579232</v>
      </c>
      <c r="I104" s="1">
        <v>25934</v>
      </c>
      <c r="J104" s="2">
        <v>188.7</v>
      </c>
      <c r="K104" s="1">
        <v>35703</v>
      </c>
      <c r="L104" s="2">
        <v>1579232</v>
      </c>
      <c r="O104" s="1">
        <v>25934</v>
      </c>
      <c r="P104" s="2">
        <v>295.60000000000002</v>
      </c>
    </row>
    <row r="105" spans="1:16" x14ac:dyDescent="0.25">
      <c r="A105" s="1">
        <v>36068</v>
      </c>
      <c r="B105" s="2">
        <v>1721728</v>
      </c>
      <c r="I105" s="1">
        <v>26024</v>
      </c>
      <c r="J105" s="2">
        <v>191.6</v>
      </c>
      <c r="K105" s="1">
        <v>36068</v>
      </c>
      <c r="L105" s="2">
        <v>1721728</v>
      </c>
      <c r="O105" s="1">
        <v>26024</v>
      </c>
      <c r="P105" s="2">
        <v>301.60000000000002</v>
      </c>
    </row>
    <row r="106" spans="1:16" x14ac:dyDescent="0.25">
      <c r="A106" s="1">
        <v>36433</v>
      </c>
      <c r="B106" s="2">
        <v>1827452</v>
      </c>
      <c r="I106" s="1">
        <v>26115</v>
      </c>
      <c r="J106" s="2">
        <v>192</v>
      </c>
      <c r="K106" s="1">
        <v>36433</v>
      </c>
      <c r="L106" s="2">
        <v>1827452</v>
      </c>
      <c r="O106" s="1">
        <v>26115</v>
      </c>
      <c r="P106" s="2">
        <v>305.3</v>
      </c>
    </row>
    <row r="107" spans="1:16" x14ac:dyDescent="0.25">
      <c r="A107" s="1">
        <v>36799</v>
      </c>
      <c r="B107" s="2">
        <v>2025191</v>
      </c>
      <c r="I107" s="1">
        <v>26207</v>
      </c>
      <c r="J107" s="2">
        <v>195.3</v>
      </c>
      <c r="K107" s="1">
        <v>36799</v>
      </c>
      <c r="L107" s="2">
        <v>2025191</v>
      </c>
      <c r="O107" s="1">
        <v>26207</v>
      </c>
      <c r="P107" s="2">
        <v>311.89999999999998</v>
      </c>
    </row>
    <row r="108" spans="1:16" x14ac:dyDescent="0.25">
      <c r="A108" s="1">
        <v>37164</v>
      </c>
      <c r="B108" s="2">
        <v>1991082</v>
      </c>
      <c r="I108" s="1">
        <v>26299</v>
      </c>
      <c r="J108" s="2">
        <v>214.3</v>
      </c>
      <c r="K108" s="1">
        <v>37164</v>
      </c>
      <c r="L108" s="2">
        <v>1991082</v>
      </c>
      <c r="O108" s="1">
        <v>26299</v>
      </c>
      <c r="P108" s="2">
        <v>335.8</v>
      </c>
    </row>
    <row r="109" spans="1:16" x14ac:dyDescent="0.25">
      <c r="A109" s="1">
        <v>37529</v>
      </c>
      <c r="B109" s="2">
        <v>1853136</v>
      </c>
      <c r="I109" s="1">
        <v>26390</v>
      </c>
      <c r="J109" s="2">
        <v>217.7</v>
      </c>
      <c r="K109" s="1">
        <v>37529</v>
      </c>
      <c r="L109" s="2">
        <v>1853136</v>
      </c>
      <c r="O109" s="1">
        <v>26390</v>
      </c>
      <c r="P109" s="2">
        <v>343.2</v>
      </c>
    </row>
    <row r="110" spans="1:16" x14ac:dyDescent="0.25">
      <c r="A110" s="1">
        <v>37894</v>
      </c>
      <c r="B110" s="2">
        <v>1782314</v>
      </c>
      <c r="I110" s="1">
        <v>26481</v>
      </c>
      <c r="J110" s="2">
        <v>220.7</v>
      </c>
      <c r="K110" s="1">
        <v>37894</v>
      </c>
      <c r="L110" s="2">
        <v>1782314</v>
      </c>
      <c r="O110" s="1">
        <v>26481</v>
      </c>
      <c r="P110" s="2">
        <v>348.8</v>
      </c>
    </row>
    <row r="111" spans="1:16" x14ac:dyDescent="0.25">
      <c r="A111" s="1">
        <v>38260</v>
      </c>
      <c r="B111" s="2">
        <v>1880114</v>
      </c>
      <c r="I111" s="1">
        <v>26573</v>
      </c>
      <c r="J111" s="2">
        <v>228.4</v>
      </c>
      <c r="K111" s="1">
        <v>38260</v>
      </c>
      <c r="L111" s="2">
        <v>1880114</v>
      </c>
      <c r="O111" s="1">
        <v>26573</v>
      </c>
      <c r="P111" s="2">
        <v>360.3</v>
      </c>
    </row>
    <row r="112" spans="1:16" x14ac:dyDescent="0.25">
      <c r="A112" s="1">
        <v>38625</v>
      </c>
      <c r="B112" s="2">
        <v>2153611</v>
      </c>
      <c r="I112" s="1">
        <v>26665</v>
      </c>
      <c r="J112" s="2">
        <v>243.9</v>
      </c>
      <c r="K112" s="1">
        <v>38625</v>
      </c>
      <c r="L112" s="2">
        <v>2153611</v>
      </c>
      <c r="O112" s="1">
        <v>26665</v>
      </c>
      <c r="P112" s="2">
        <v>379.4</v>
      </c>
    </row>
    <row r="113" spans="1:16" x14ac:dyDescent="0.25">
      <c r="A113" s="1">
        <v>38990</v>
      </c>
      <c r="B113" s="2">
        <v>2406869</v>
      </c>
      <c r="I113" s="1">
        <v>26755</v>
      </c>
      <c r="J113" s="2">
        <v>248</v>
      </c>
      <c r="K113" s="1">
        <v>38990</v>
      </c>
      <c r="L113" s="2">
        <v>2406869</v>
      </c>
      <c r="O113" s="1">
        <v>26755</v>
      </c>
      <c r="P113" s="2">
        <v>385.7</v>
      </c>
    </row>
    <row r="114" spans="1:16" x14ac:dyDescent="0.25">
      <c r="A114" s="1">
        <v>39355</v>
      </c>
      <c r="B114" s="2">
        <v>2567985</v>
      </c>
      <c r="I114" s="1">
        <v>26846</v>
      </c>
      <c r="J114" s="2">
        <v>251.2</v>
      </c>
      <c r="K114" s="1">
        <v>39355</v>
      </c>
      <c r="L114" s="2">
        <v>2567985</v>
      </c>
      <c r="O114" s="1">
        <v>26846</v>
      </c>
      <c r="P114" s="2">
        <v>392.5</v>
      </c>
    </row>
    <row r="115" spans="1:16" x14ac:dyDescent="0.25">
      <c r="A115" s="1">
        <v>39721</v>
      </c>
      <c r="B115" s="2">
        <v>2523991</v>
      </c>
      <c r="I115" s="1">
        <v>26938</v>
      </c>
      <c r="J115" s="2">
        <v>260.10000000000002</v>
      </c>
      <c r="K115" s="1">
        <v>39721</v>
      </c>
      <c r="L115" s="2">
        <v>2523991</v>
      </c>
      <c r="O115" s="1">
        <v>26938</v>
      </c>
      <c r="P115" s="2">
        <v>404</v>
      </c>
    </row>
    <row r="116" spans="1:16" x14ac:dyDescent="0.25">
      <c r="A116" s="1">
        <v>40086</v>
      </c>
      <c r="B116" s="2">
        <v>2104989</v>
      </c>
      <c r="I116" s="1">
        <v>27030</v>
      </c>
      <c r="J116" s="2">
        <v>267.60000000000002</v>
      </c>
      <c r="K116" s="1">
        <v>40086</v>
      </c>
      <c r="L116" s="2">
        <v>2104989</v>
      </c>
      <c r="O116" s="1">
        <v>27030</v>
      </c>
      <c r="P116" s="2">
        <v>413.4</v>
      </c>
    </row>
    <row r="117" spans="1:16" x14ac:dyDescent="0.25">
      <c r="A117" s="1">
        <v>40451</v>
      </c>
      <c r="B117" s="2">
        <v>2162724</v>
      </c>
      <c r="I117" s="1">
        <v>27120</v>
      </c>
      <c r="J117" s="2">
        <v>278</v>
      </c>
      <c r="K117" s="1">
        <v>40451</v>
      </c>
      <c r="L117" s="2">
        <v>2162724</v>
      </c>
      <c r="O117" s="1">
        <v>27120</v>
      </c>
      <c r="P117" s="2">
        <v>428.4</v>
      </c>
    </row>
    <row r="118" spans="1:16" x14ac:dyDescent="0.25">
      <c r="A118" s="1">
        <v>40816</v>
      </c>
      <c r="B118" s="2">
        <v>2303466</v>
      </c>
      <c r="I118" s="1">
        <v>27211</v>
      </c>
      <c r="J118" s="2">
        <v>288.8</v>
      </c>
      <c r="K118" s="1">
        <v>40816</v>
      </c>
      <c r="L118" s="2">
        <v>2303466</v>
      </c>
      <c r="O118" s="1">
        <v>27211</v>
      </c>
      <c r="P118" s="2">
        <v>444.1</v>
      </c>
    </row>
    <row r="119" spans="1:16" x14ac:dyDescent="0.25">
      <c r="I119" s="1">
        <v>27303</v>
      </c>
      <c r="J119" s="2">
        <v>285.39999999999998</v>
      </c>
      <c r="O119" s="1">
        <v>27303</v>
      </c>
      <c r="P119" s="2">
        <v>441.2</v>
      </c>
    </row>
    <row r="120" spans="1:16" x14ac:dyDescent="0.25">
      <c r="I120" s="1">
        <v>27395</v>
      </c>
      <c r="J120" s="2">
        <v>278.7</v>
      </c>
      <c r="O120" s="1">
        <v>27395</v>
      </c>
      <c r="P120" s="2">
        <v>436.3</v>
      </c>
    </row>
    <row r="121" spans="1:16" x14ac:dyDescent="0.25">
      <c r="I121" s="1">
        <v>27485</v>
      </c>
      <c r="J121" s="2">
        <v>245.6</v>
      </c>
      <c r="O121" s="1">
        <v>27485</v>
      </c>
      <c r="P121" s="2">
        <v>407.4</v>
      </c>
    </row>
    <row r="122" spans="1:16" x14ac:dyDescent="0.25">
      <c r="I122" s="1">
        <v>27576</v>
      </c>
      <c r="J122" s="2">
        <v>289</v>
      </c>
      <c r="O122" s="1">
        <v>27576</v>
      </c>
      <c r="P122" s="2">
        <v>456.3</v>
      </c>
    </row>
    <row r="123" spans="1:16" x14ac:dyDescent="0.25">
      <c r="I123" s="1">
        <v>27668</v>
      </c>
      <c r="J123" s="2">
        <v>297.2</v>
      </c>
      <c r="O123" s="1">
        <v>27668</v>
      </c>
      <c r="P123" s="2">
        <v>468.3</v>
      </c>
    </row>
    <row r="124" spans="1:16" x14ac:dyDescent="0.25">
      <c r="I124" s="1">
        <v>27760</v>
      </c>
      <c r="J124" s="2">
        <v>312.5</v>
      </c>
      <c r="O124" s="1">
        <v>27760</v>
      </c>
      <c r="P124" s="2">
        <v>489.6</v>
      </c>
    </row>
    <row r="125" spans="1:16" x14ac:dyDescent="0.25">
      <c r="I125" s="1">
        <v>27851</v>
      </c>
      <c r="J125" s="2">
        <v>319.39999999999998</v>
      </c>
      <c r="O125" s="1">
        <v>27851</v>
      </c>
      <c r="P125" s="2">
        <v>500.2</v>
      </c>
    </row>
    <row r="126" spans="1:16" x14ac:dyDescent="0.25">
      <c r="I126" s="1">
        <v>27942</v>
      </c>
      <c r="J126" s="2">
        <v>327.10000000000002</v>
      </c>
      <c r="O126" s="1">
        <v>27942</v>
      </c>
      <c r="P126" s="2">
        <v>511.6</v>
      </c>
    </row>
    <row r="127" spans="1:16" x14ac:dyDescent="0.25">
      <c r="I127" s="1">
        <v>28034</v>
      </c>
      <c r="J127" s="2">
        <v>332.9</v>
      </c>
      <c r="O127" s="1">
        <v>28034</v>
      </c>
      <c r="P127" s="2">
        <v>522.29999999999995</v>
      </c>
    </row>
    <row r="128" spans="1:16" x14ac:dyDescent="0.25">
      <c r="I128" s="1">
        <v>28126</v>
      </c>
      <c r="J128" s="2">
        <v>347.5</v>
      </c>
      <c r="O128" s="1">
        <v>28126</v>
      </c>
      <c r="P128" s="2">
        <v>542.9</v>
      </c>
    </row>
    <row r="129" spans="9:16" x14ac:dyDescent="0.25">
      <c r="I129" s="1">
        <v>28216</v>
      </c>
      <c r="J129" s="2">
        <v>361.4</v>
      </c>
      <c r="O129" s="1">
        <v>28216</v>
      </c>
      <c r="P129" s="2">
        <v>562.20000000000005</v>
      </c>
    </row>
    <row r="130" spans="9:16" x14ac:dyDescent="0.25">
      <c r="I130" s="1">
        <v>28307</v>
      </c>
      <c r="J130" s="2">
        <v>368</v>
      </c>
      <c r="O130" s="1">
        <v>28307</v>
      </c>
      <c r="P130" s="2">
        <v>574</v>
      </c>
    </row>
    <row r="131" spans="9:16" x14ac:dyDescent="0.25">
      <c r="I131" s="1">
        <v>28399</v>
      </c>
      <c r="J131" s="2">
        <v>379</v>
      </c>
      <c r="O131" s="1">
        <v>28399</v>
      </c>
      <c r="P131" s="2">
        <v>590.20000000000005</v>
      </c>
    </row>
    <row r="132" spans="9:16" x14ac:dyDescent="0.25">
      <c r="I132" s="1">
        <v>28491</v>
      </c>
      <c r="J132" s="2">
        <v>389.2</v>
      </c>
      <c r="O132" s="1">
        <v>28491</v>
      </c>
      <c r="P132" s="2">
        <v>603.5</v>
      </c>
    </row>
    <row r="133" spans="9:16" x14ac:dyDescent="0.25">
      <c r="I133" s="1">
        <v>28581</v>
      </c>
      <c r="J133" s="2">
        <v>417.6</v>
      </c>
      <c r="O133" s="1">
        <v>28581</v>
      </c>
      <c r="P133" s="2">
        <v>641.1</v>
      </c>
    </row>
    <row r="134" spans="9:16" x14ac:dyDescent="0.25">
      <c r="I134" s="1">
        <v>28672</v>
      </c>
      <c r="J134" s="2">
        <v>435.2</v>
      </c>
      <c r="O134" s="1">
        <v>28672</v>
      </c>
      <c r="P134" s="2">
        <v>657.2</v>
      </c>
    </row>
    <row r="135" spans="9:16" x14ac:dyDescent="0.25">
      <c r="I135" s="1">
        <v>28764</v>
      </c>
      <c r="J135" s="2">
        <v>454</v>
      </c>
      <c r="O135" s="1">
        <v>28764</v>
      </c>
      <c r="P135" s="2">
        <v>682.4</v>
      </c>
    </row>
    <row r="136" spans="9:16" x14ac:dyDescent="0.25">
      <c r="I136" s="1">
        <v>28856</v>
      </c>
      <c r="J136" s="2">
        <v>469.8</v>
      </c>
      <c r="O136" s="1">
        <v>28856</v>
      </c>
      <c r="P136" s="2">
        <v>704.2</v>
      </c>
    </row>
    <row r="137" spans="9:16" x14ac:dyDescent="0.25">
      <c r="I137" s="1">
        <v>28946</v>
      </c>
      <c r="J137" s="2">
        <v>480.9</v>
      </c>
      <c r="O137" s="1">
        <v>28946</v>
      </c>
      <c r="P137" s="2">
        <v>718.7</v>
      </c>
    </row>
    <row r="138" spans="9:16" x14ac:dyDescent="0.25">
      <c r="I138" s="1">
        <v>29037</v>
      </c>
      <c r="J138" s="2">
        <v>493.1</v>
      </c>
      <c r="O138" s="1">
        <v>29037</v>
      </c>
      <c r="P138" s="2">
        <v>738.3</v>
      </c>
    </row>
    <row r="139" spans="9:16" x14ac:dyDescent="0.25">
      <c r="I139" s="1">
        <v>29129</v>
      </c>
      <c r="J139" s="2">
        <v>503.9</v>
      </c>
      <c r="O139" s="1">
        <v>29129</v>
      </c>
      <c r="P139" s="2">
        <v>754.5</v>
      </c>
    </row>
    <row r="140" spans="9:16" x14ac:dyDescent="0.25">
      <c r="I140" s="1">
        <v>29221</v>
      </c>
      <c r="J140" s="2">
        <v>518</v>
      </c>
      <c r="O140" s="1">
        <v>29221</v>
      </c>
      <c r="P140" s="2">
        <v>776.7</v>
      </c>
    </row>
    <row r="141" spans="9:16" x14ac:dyDescent="0.25">
      <c r="I141" s="1">
        <v>29312</v>
      </c>
      <c r="J141" s="2">
        <v>515</v>
      </c>
      <c r="O141" s="1">
        <v>29312</v>
      </c>
      <c r="P141" s="2">
        <v>773.8</v>
      </c>
    </row>
    <row r="142" spans="9:16" x14ac:dyDescent="0.25">
      <c r="I142" s="1">
        <v>29403</v>
      </c>
      <c r="J142" s="2">
        <v>534.29999999999995</v>
      </c>
      <c r="O142" s="1">
        <v>29403</v>
      </c>
      <c r="P142" s="2">
        <v>802.4</v>
      </c>
    </row>
    <row r="143" spans="9:16" x14ac:dyDescent="0.25">
      <c r="I143" s="1">
        <v>29495</v>
      </c>
      <c r="J143" s="2">
        <v>563.9</v>
      </c>
      <c r="O143" s="1">
        <v>29495</v>
      </c>
      <c r="P143" s="2">
        <v>841.8</v>
      </c>
    </row>
    <row r="144" spans="9:16" x14ac:dyDescent="0.25">
      <c r="I144" s="1">
        <v>29587</v>
      </c>
      <c r="J144" s="2">
        <v>607.1</v>
      </c>
      <c r="O144" s="1">
        <v>29587</v>
      </c>
      <c r="P144" s="2">
        <v>896.3</v>
      </c>
    </row>
    <row r="145" spans="9:16" x14ac:dyDescent="0.25">
      <c r="I145" s="1">
        <v>29677</v>
      </c>
      <c r="J145" s="2">
        <v>616.6</v>
      </c>
      <c r="O145" s="1">
        <v>29677</v>
      </c>
      <c r="P145" s="2">
        <v>910.1</v>
      </c>
    </row>
    <row r="146" spans="9:16" x14ac:dyDescent="0.25">
      <c r="I146" s="1">
        <v>29768</v>
      </c>
      <c r="J146" s="2">
        <v>632.4</v>
      </c>
      <c r="O146" s="1">
        <v>29768</v>
      </c>
      <c r="P146" s="2">
        <v>934.6</v>
      </c>
    </row>
    <row r="147" spans="9:16" x14ac:dyDescent="0.25">
      <c r="I147" s="1">
        <v>29860</v>
      </c>
      <c r="J147" s="2">
        <v>623.70000000000005</v>
      </c>
      <c r="O147" s="1">
        <v>29860</v>
      </c>
      <c r="P147" s="2">
        <v>929.8</v>
      </c>
    </row>
    <row r="148" spans="9:16" x14ac:dyDescent="0.25">
      <c r="I148" s="1">
        <v>29952</v>
      </c>
      <c r="J148" s="2">
        <v>617.1</v>
      </c>
      <c r="O148" s="1">
        <v>29952</v>
      </c>
      <c r="P148" s="2">
        <v>929.1</v>
      </c>
    </row>
    <row r="149" spans="9:16" x14ac:dyDescent="0.25">
      <c r="I149" s="1">
        <v>30042</v>
      </c>
      <c r="J149" s="2">
        <v>623.5</v>
      </c>
      <c r="O149" s="1">
        <v>30042</v>
      </c>
      <c r="P149" s="2">
        <v>942.2</v>
      </c>
    </row>
    <row r="150" spans="9:16" x14ac:dyDescent="0.25">
      <c r="I150" s="1">
        <v>30133</v>
      </c>
      <c r="J150" s="2">
        <v>612.70000000000005</v>
      </c>
      <c r="O150" s="1">
        <v>30133</v>
      </c>
      <c r="P150" s="2">
        <v>938.8</v>
      </c>
    </row>
    <row r="151" spans="9:16" x14ac:dyDescent="0.25">
      <c r="I151" s="1">
        <v>30225</v>
      </c>
      <c r="J151" s="2">
        <v>616.1</v>
      </c>
      <c r="O151" s="1">
        <v>30225</v>
      </c>
      <c r="P151" s="2">
        <v>947.1</v>
      </c>
    </row>
    <row r="152" spans="9:16" x14ac:dyDescent="0.25">
      <c r="I152" s="1">
        <v>30317</v>
      </c>
      <c r="J152" s="2">
        <v>623</v>
      </c>
      <c r="O152" s="1">
        <v>30317</v>
      </c>
      <c r="P152" s="2">
        <v>959.9</v>
      </c>
    </row>
    <row r="153" spans="9:16" x14ac:dyDescent="0.25">
      <c r="I153" s="1">
        <v>30407</v>
      </c>
      <c r="J153" s="2">
        <v>648.6</v>
      </c>
      <c r="O153" s="1">
        <v>30407</v>
      </c>
      <c r="P153" s="2">
        <v>999.5</v>
      </c>
    </row>
    <row r="154" spans="9:16" x14ac:dyDescent="0.25">
      <c r="I154" s="1">
        <v>30498</v>
      </c>
      <c r="J154" s="2">
        <v>642</v>
      </c>
      <c r="O154" s="1">
        <v>30498</v>
      </c>
      <c r="P154" s="2">
        <v>1006.6</v>
      </c>
    </row>
    <row r="155" spans="9:16" x14ac:dyDescent="0.25">
      <c r="I155" s="1">
        <v>30590</v>
      </c>
      <c r="J155" s="2">
        <v>659.4</v>
      </c>
      <c r="O155" s="1">
        <v>30590</v>
      </c>
      <c r="P155" s="2">
        <v>1035.0999999999999</v>
      </c>
    </row>
    <row r="156" spans="9:16" x14ac:dyDescent="0.25">
      <c r="I156" s="1">
        <v>30682</v>
      </c>
      <c r="J156" s="2">
        <v>693.5</v>
      </c>
      <c r="O156" s="1">
        <v>30682</v>
      </c>
      <c r="P156" s="2">
        <v>1083.5</v>
      </c>
    </row>
    <row r="157" spans="9:16" x14ac:dyDescent="0.25">
      <c r="I157" s="1">
        <v>30773</v>
      </c>
      <c r="J157" s="2">
        <v>706.2</v>
      </c>
      <c r="O157" s="1">
        <v>30773</v>
      </c>
      <c r="P157" s="2">
        <v>1106.9000000000001</v>
      </c>
    </row>
    <row r="158" spans="9:16" x14ac:dyDescent="0.25">
      <c r="I158" s="1">
        <v>30864</v>
      </c>
      <c r="J158" s="2">
        <v>712.7</v>
      </c>
      <c r="O158" s="1">
        <v>30864</v>
      </c>
      <c r="P158" s="2">
        <v>1119.3</v>
      </c>
    </row>
    <row r="159" spans="9:16" x14ac:dyDescent="0.25">
      <c r="I159" s="1">
        <v>30956</v>
      </c>
      <c r="J159" s="2">
        <v>727.5</v>
      </c>
      <c r="O159" s="1">
        <v>30956</v>
      </c>
      <c r="P159" s="2">
        <v>1144.3</v>
      </c>
    </row>
    <row r="160" spans="9:16" x14ac:dyDescent="0.25">
      <c r="I160" s="1">
        <v>31048</v>
      </c>
      <c r="J160" s="2">
        <v>780.7</v>
      </c>
      <c r="O160" s="1">
        <v>31048</v>
      </c>
      <c r="P160" s="2">
        <v>1208.2</v>
      </c>
    </row>
    <row r="161" spans="9:16" x14ac:dyDescent="0.25">
      <c r="I161" s="1">
        <v>31138</v>
      </c>
      <c r="J161" s="2">
        <v>744.6</v>
      </c>
      <c r="O161" s="1">
        <v>31138</v>
      </c>
      <c r="P161" s="2">
        <v>1181</v>
      </c>
    </row>
    <row r="162" spans="9:16" x14ac:dyDescent="0.25">
      <c r="I162" s="1">
        <v>31229</v>
      </c>
      <c r="J162" s="2">
        <v>782.3</v>
      </c>
      <c r="O162" s="1">
        <v>31229</v>
      </c>
      <c r="P162" s="2">
        <v>1227.2</v>
      </c>
    </row>
    <row r="163" spans="9:16" x14ac:dyDescent="0.25">
      <c r="I163" s="1">
        <v>31321</v>
      </c>
      <c r="J163" s="2">
        <v>790</v>
      </c>
      <c r="O163" s="1">
        <v>31321</v>
      </c>
      <c r="P163" s="2">
        <v>1242.0999999999999</v>
      </c>
    </row>
    <row r="164" spans="9:16" x14ac:dyDescent="0.25">
      <c r="I164" s="1">
        <v>31413</v>
      </c>
      <c r="J164" s="2">
        <v>800.5</v>
      </c>
      <c r="O164" s="1">
        <v>31413</v>
      </c>
      <c r="P164" s="2">
        <v>1268.3</v>
      </c>
    </row>
    <row r="165" spans="9:16" x14ac:dyDescent="0.25">
      <c r="I165" s="1">
        <v>31503</v>
      </c>
      <c r="J165" s="2">
        <v>803.7</v>
      </c>
      <c r="O165" s="1">
        <v>31503</v>
      </c>
      <c r="P165" s="2">
        <v>1269.5</v>
      </c>
    </row>
    <row r="166" spans="9:16" x14ac:dyDescent="0.25">
      <c r="I166" s="1">
        <v>31594</v>
      </c>
      <c r="J166" s="2">
        <v>817.6</v>
      </c>
      <c r="O166" s="1">
        <v>31594</v>
      </c>
      <c r="P166" s="2">
        <v>1292.9000000000001</v>
      </c>
    </row>
    <row r="167" spans="9:16" x14ac:dyDescent="0.25">
      <c r="I167" s="1">
        <v>31686</v>
      </c>
      <c r="J167" s="2">
        <v>842.4</v>
      </c>
      <c r="O167" s="1">
        <v>31686</v>
      </c>
      <c r="P167" s="2">
        <v>1329.5</v>
      </c>
    </row>
    <row r="168" spans="9:16" x14ac:dyDescent="0.25">
      <c r="I168" s="1">
        <v>31778</v>
      </c>
      <c r="J168" s="2">
        <v>845.3</v>
      </c>
      <c r="O168" s="1">
        <v>31778</v>
      </c>
      <c r="P168" s="2">
        <v>1336</v>
      </c>
    </row>
    <row r="169" spans="9:16" x14ac:dyDescent="0.25">
      <c r="I169" s="1">
        <v>31868</v>
      </c>
      <c r="J169" s="2">
        <v>914.3</v>
      </c>
      <c r="O169" s="1">
        <v>31868</v>
      </c>
      <c r="P169" s="2">
        <v>1422.6</v>
      </c>
    </row>
    <row r="170" spans="9:16" x14ac:dyDescent="0.25">
      <c r="I170" s="1">
        <v>31959</v>
      </c>
      <c r="J170" s="2">
        <v>905.8</v>
      </c>
      <c r="O170" s="1">
        <v>31959</v>
      </c>
      <c r="P170" s="2">
        <v>1415.3</v>
      </c>
    </row>
    <row r="171" spans="9:16" x14ac:dyDescent="0.25">
      <c r="I171" s="1">
        <v>32051</v>
      </c>
      <c r="J171" s="2">
        <v>920.7</v>
      </c>
      <c r="O171" s="1">
        <v>32051</v>
      </c>
      <c r="P171" s="2">
        <v>1438.8</v>
      </c>
    </row>
    <row r="172" spans="9:16" x14ac:dyDescent="0.25">
      <c r="I172" s="1">
        <v>32143</v>
      </c>
      <c r="J172" s="2">
        <v>938.7</v>
      </c>
      <c r="O172" s="1">
        <v>32143</v>
      </c>
      <c r="P172" s="2">
        <v>1465</v>
      </c>
    </row>
    <row r="173" spans="9:16" x14ac:dyDescent="0.25">
      <c r="I173" s="1">
        <v>32234</v>
      </c>
      <c r="J173" s="2">
        <v>947.3</v>
      </c>
      <c r="O173" s="1">
        <v>32234</v>
      </c>
      <c r="P173" s="2">
        <v>1482.9</v>
      </c>
    </row>
    <row r="174" spans="9:16" x14ac:dyDescent="0.25">
      <c r="I174" s="1">
        <v>32325</v>
      </c>
      <c r="J174" s="2">
        <v>963.5</v>
      </c>
      <c r="O174" s="1">
        <v>32325</v>
      </c>
      <c r="P174" s="2">
        <v>1514.6</v>
      </c>
    </row>
    <row r="175" spans="9:16" x14ac:dyDescent="0.25">
      <c r="I175" s="1">
        <v>32417</v>
      </c>
      <c r="J175" s="2">
        <v>984.6</v>
      </c>
      <c r="O175" s="1">
        <v>32417</v>
      </c>
      <c r="P175" s="2">
        <v>1547.4</v>
      </c>
    </row>
    <row r="176" spans="9:16" x14ac:dyDescent="0.25">
      <c r="I176" s="1">
        <v>32509</v>
      </c>
      <c r="J176" s="2">
        <v>1028.4000000000001</v>
      </c>
      <c r="O176" s="1">
        <v>32509</v>
      </c>
      <c r="P176" s="2">
        <v>1608</v>
      </c>
    </row>
    <row r="177" spans="9:16" x14ac:dyDescent="0.25">
      <c r="I177" s="1">
        <v>32599</v>
      </c>
      <c r="J177" s="2">
        <v>1028.8</v>
      </c>
      <c r="O177" s="1">
        <v>32599</v>
      </c>
      <c r="P177" s="2">
        <v>1619.7</v>
      </c>
    </row>
    <row r="178" spans="9:16" x14ac:dyDescent="0.25">
      <c r="I178" s="1">
        <v>32690</v>
      </c>
      <c r="J178" s="2">
        <v>1041.7</v>
      </c>
      <c r="O178" s="1">
        <v>32690</v>
      </c>
      <c r="P178" s="2">
        <v>1635</v>
      </c>
    </row>
    <row r="179" spans="9:16" x14ac:dyDescent="0.25">
      <c r="I179" s="1">
        <v>32782</v>
      </c>
      <c r="J179" s="2">
        <v>1053.2</v>
      </c>
      <c r="O179" s="1">
        <v>32782</v>
      </c>
      <c r="P179" s="2">
        <v>1645.9</v>
      </c>
    </row>
    <row r="180" spans="9:16" x14ac:dyDescent="0.25">
      <c r="I180" s="1">
        <v>32874</v>
      </c>
      <c r="J180" s="2">
        <v>1060.2</v>
      </c>
      <c r="O180" s="1">
        <v>32874</v>
      </c>
      <c r="P180" s="2">
        <v>1675.2</v>
      </c>
    </row>
    <row r="181" spans="9:16" x14ac:dyDescent="0.25">
      <c r="I181" s="1">
        <v>32964</v>
      </c>
      <c r="J181" s="2">
        <v>1076.3</v>
      </c>
      <c r="O181" s="1">
        <v>32964</v>
      </c>
      <c r="P181" s="2">
        <v>1696.2</v>
      </c>
    </row>
    <row r="182" spans="9:16" x14ac:dyDescent="0.25">
      <c r="I182" s="1">
        <v>33055</v>
      </c>
      <c r="J182" s="2">
        <v>1092</v>
      </c>
      <c r="O182" s="1">
        <v>33055</v>
      </c>
      <c r="P182" s="2">
        <v>1723.3</v>
      </c>
    </row>
    <row r="183" spans="9:16" x14ac:dyDescent="0.25">
      <c r="I183" s="1">
        <v>33147</v>
      </c>
      <c r="J183" s="2">
        <v>1102.5</v>
      </c>
      <c r="O183" s="1">
        <v>33147</v>
      </c>
      <c r="P183" s="2">
        <v>1742.3</v>
      </c>
    </row>
    <row r="184" spans="9:16" x14ac:dyDescent="0.25">
      <c r="I184" s="1">
        <v>33239</v>
      </c>
      <c r="J184" s="2">
        <v>1093.4000000000001</v>
      </c>
      <c r="O184" s="1">
        <v>33239</v>
      </c>
      <c r="P184" s="2">
        <v>1734.8</v>
      </c>
    </row>
    <row r="185" spans="9:16" x14ac:dyDescent="0.25">
      <c r="I185" s="1">
        <v>33329</v>
      </c>
      <c r="J185" s="2">
        <v>1095.5999999999999</v>
      </c>
      <c r="O185" s="1">
        <v>33329</v>
      </c>
      <c r="P185" s="2">
        <v>1746.6</v>
      </c>
    </row>
    <row r="186" spans="9:16" x14ac:dyDescent="0.25">
      <c r="I186" s="1">
        <v>33420</v>
      </c>
      <c r="J186" s="2">
        <v>1104.5</v>
      </c>
      <c r="O186" s="1">
        <v>33420</v>
      </c>
      <c r="P186" s="2">
        <v>1767.7</v>
      </c>
    </row>
    <row r="187" spans="9:16" x14ac:dyDescent="0.25">
      <c r="I187" s="1">
        <v>33512</v>
      </c>
      <c r="J187" s="2">
        <v>1114.0999999999999</v>
      </c>
      <c r="O187" s="1">
        <v>33512</v>
      </c>
      <c r="P187" s="2">
        <v>1789.8</v>
      </c>
    </row>
    <row r="188" spans="9:16" x14ac:dyDescent="0.25">
      <c r="I188" s="1">
        <v>33604</v>
      </c>
      <c r="J188" s="2">
        <v>1125</v>
      </c>
      <c r="O188" s="1">
        <v>33604</v>
      </c>
      <c r="P188" s="2">
        <v>1807.3</v>
      </c>
    </row>
    <row r="189" spans="9:16" x14ac:dyDescent="0.25">
      <c r="I189" s="1">
        <v>33695</v>
      </c>
      <c r="J189" s="2">
        <v>1139.0999999999999</v>
      </c>
      <c r="O189" s="1">
        <v>33695</v>
      </c>
      <c r="P189" s="2">
        <v>1835.3</v>
      </c>
    </row>
    <row r="190" spans="9:16" x14ac:dyDescent="0.25">
      <c r="I190" s="1">
        <v>33786</v>
      </c>
      <c r="J190" s="2">
        <v>1146.5</v>
      </c>
      <c r="O190" s="1">
        <v>33786</v>
      </c>
      <c r="P190" s="2">
        <v>1847.8</v>
      </c>
    </row>
    <row r="191" spans="9:16" x14ac:dyDescent="0.25">
      <c r="I191" s="1">
        <v>33878</v>
      </c>
      <c r="J191" s="2">
        <v>1181.4000000000001</v>
      </c>
      <c r="O191" s="1">
        <v>33878</v>
      </c>
      <c r="P191" s="2">
        <v>1890</v>
      </c>
    </row>
    <row r="192" spans="9:16" x14ac:dyDescent="0.25">
      <c r="I192" s="1">
        <v>33970</v>
      </c>
      <c r="J192" s="2">
        <v>1172.2</v>
      </c>
      <c r="O192" s="1">
        <v>33970</v>
      </c>
      <c r="P192" s="2">
        <v>1879.5</v>
      </c>
    </row>
    <row r="193" spans="9:16" x14ac:dyDescent="0.25">
      <c r="I193" s="1">
        <v>34060</v>
      </c>
      <c r="J193" s="2">
        <v>1218.5999999999999</v>
      </c>
      <c r="O193" s="1">
        <v>34060</v>
      </c>
      <c r="P193" s="2">
        <v>1935.7</v>
      </c>
    </row>
    <row r="194" spans="9:16" x14ac:dyDescent="0.25">
      <c r="I194" s="1">
        <v>34151</v>
      </c>
      <c r="J194" s="2">
        <v>1226.0999999999999</v>
      </c>
      <c r="O194" s="1">
        <v>34151</v>
      </c>
      <c r="P194" s="2">
        <v>1954.2</v>
      </c>
    </row>
    <row r="195" spans="9:16" x14ac:dyDescent="0.25">
      <c r="I195" s="1">
        <v>34243</v>
      </c>
      <c r="J195" s="2">
        <v>1279.3</v>
      </c>
      <c r="O195" s="1">
        <v>34243</v>
      </c>
      <c r="P195" s="2">
        <v>2023.5</v>
      </c>
    </row>
    <row r="196" spans="9:16" x14ac:dyDescent="0.25">
      <c r="I196" s="1">
        <v>34335</v>
      </c>
      <c r="J196" s="2">
        <v>1276.5999999999999</v>
      </c>
      <c r="O196" s="1">
        <v>34335</v>
      </c>
      <c r="P196" s="2">
        <v>2029.3</v>
      </c>
    </row>
    <row r="197" spans="9:16" x14ac:dyDescent="0.25">
      <c r="I197" s="1">
        <v>34425</v>
      </c>
      <c r="J197" s="2">
        <v>1323.2</v>
      </c>
      <c r="O197" s="1">
        <v>34425</v>
      </c>
      <c r="P197" s="2">
        <v>2083.5</v>
      </c>
    </row>
    <row r="198" spans="9:16" x14ac:dyDescent="0.25">
      <c r="I198" s="1">
        <v>34516</v>
      </c>
      <c r="J198" s="2">
        <v>1332.1</v>
      </c>
      <c r="O198" s="1">
        <v>34516</v>
      </c>
      <c r="P198" s="2">
        <v>2111</v>
      </c>
    </row>
    <row r="199" spans="9:16" x14ac:dyDescent="0.25">
      <c r="I199" s="1">
        <v>34608</v>
      </c>
      <c r="J199" s="2">
        <v>1356.5</v>
      </c>
      <c r="O199" s="1">
        <v>34608</v>
      </c>
      <c r="P199" s="2">
        <v>2143.6999999999998</v>
      </c>
    </row>
    <row r="200" spans="9:16" x14ac:dyDescent="0.25">
      <c r="I200" s="1">
        <v>34700</v>
      </c>
      <c r="J200" s="2">
        <v>1379</v>
      </c>
      <c r="O200" s="1">
        <v>34700</v>
      </c>
      <c r="P200" s="2">
        <v>2178.5</v>
      </c>
    </row>
    <row r="201" spans="9:16" x14ac:dyDescent="0.25">
      <c r="I201" s="1">
        <v>34790</v>
      </c>
      <c r="J201" s="2">
        <v>1407.2</v>
      </c>
      <c r="O201" s="1">
        <v>34790</v>
      </c>
      <c r="P201" s="2">
        <v>2203</v>
      </c>
    </row>
    <row r="202" spans="9:16" x14ac:dyDescent="0.25">
      <c r="I202" s="1">
        <v>34881</v>
      </c>
      <c r="J202" s="2">
        <v>1414</v>
      </c>
      <c r="O202" s="1">
        <v>34881</v>
      </c>
      <c r="P202" s="2">
        <v>2227.1999999999998</v>
      </c>
    </row>
    <row r="203" spans="9:16" x14ac:dyDescent="0.25">
      <c r="I203" s="1">
        <v>34973</v>
      </c>
      <c r="J203" s="2">
        <v>1431.2</v>
      </c>
      <c r="O203" s="1">
        <v>34973</v>
      </c>
      <c r="P203" s="2">
        <v>2253.3000000000002</v>
      </c>
    </row>
    <row r="204" spans="9:16" x14ac:dyDescent="0.25">
      <c r="I204" s="1">
        <v>35065</v>
      </c>
      <c r="J204" s="2">
        <v>1467.6</v>
      </c>
      <c r="O204" s="1">
        <v>35065</v>
      </c>
      <c r="P204" s="2">
        <v>2304.6</v>
      </c>
    </row>
    <row r="205" spans="9:16" x14ac:dyDescent="0.25">
      <c r="I205" s="1">
        <v>35156</v>
      </c>
      <c r="J205" s="2">
        <v>1521.9</v>
      </c>
      <c r="O205" s="1">
        <v>35156</v>
      </c>
      <c r="P205" s="2">
        <v>2371.5</v>
      </c>
    </row>
    <row r="206" spans="9:16" x14ac:dyDescent="0.25">
      <c r="I206" s="1">
        <v>35247</v>
      </c>
      <c r="J206" s="2">
        <v>1533.8</v>
      </c>
      <c r="O206" s="1">
        <v>35247</v>
      </c>
      <c r="P206" s="2">
        <v>2391.8000000000002</v>
      </c>
    </row>
    <row r="207" spans="9:16" x14ac:dyDescent="0.25">
      <c r="I207" s="1">
        <v>35339</v>
      </c>
      <c r="J207" s="2">
        <v>1582.4</v>
      </c>
      <c r="O207" s="1">
        <v>35339</v>
      </c>
      <c r="P207" s="2">
        <v>2453.9</v>
      </c>
    </row>
    <row r="208" spans="9:16" x14ac:dyDescent="0.25">
      <c r="I208" s="1">
        <v>35431</v>
      </c>
      <c r="J208" s="2">
        <v>1605.6</v>
      </c>
      <c r="O208" s="1">
        <v>35431</v>
      </c>
      <c r="P208" s="2">
        <v>2488.9</v>
      </c>
    </row>
    <row r="209" spans="9:16" x14ac:dyDescent="0.25">
      <c r="I209" s="1">
        <v>35521</v>
      </c>
      <c r="J209" s="2">
        <v>1641.2</v>
      </c>
      <c r="O209" s="1">
        <v>35521</v>
      </c>
      <c r="P209" s="2">
        <v>2532</v>
      </c>
    </row>
    <row r="210" spans="9:16" x14ac:dyDescent="0.25">
      <c r="I210" s="1">
        <v>35612</v>
      </c>
      <c r="J210" s="2">
        <v>1677.5</v>
      </c>
      <c r="O210" s="1">
        <v>35612</v>
      </c>
      <c r="P210" s="2">
        <v>2588.1</v>
      </c>
    </row>
    <row r="211" spans="9:16" x14ac:dyDescent="0.25">
      <c r="I211" s="1">
        <v>35704</v>
      </c>
      <c r="J211" s="2">
        <v>1700.4</v>
      </c>
      <c r="O211" s="1">
        <v>35704</v>
      </c>
      <c r="P211" s="2">
        <v>2619.8000000000002</v>
      </c>
    </row>
    <row r="212" spans="9:16" x14ac:dyDescent="0.25">
      <c r="I212" s="1">
        <v>35796</v>
      </c>
      <c r="J212" s="2">
        <v>1734</v>
      </c>
      <c r="O212" s="1">
        <v>35796</v>
      </c>
      <c r="P212" s="2">
        <v>2665.8</v>
      </c>
    </row>
    <row r="213" spans="9:16" x14ac:dyDescent="0.25">
      <c r="I213" s="1">
        <v>35886</v>
      </c>
      <c r="J213" s="2">
        <v>1760.2</v>
      </c>
      <c r="O213" s="1">
        <v>35886</v>
      </c>
      <c r="P213" s="2">
        <v>2703.7</v>
      </c>
    </row>
    <row r="214" spans="9:16" x14ac:dyDescent="0.25">
      <c r="I214" s="1">
        <v>35977</v>
      </c>
      <c r="J214" s="2">
        <v>1795.7</v>
      </c>
      <c r="O214" s="1">
        <v>35977</v>
      </c>
      <c r="P214" s="2">
        <v>2749.5</v>
      </c>
    </row>
    <row r="215" spans="9:16" x14ac:dyDescent="0.25">
      <c r="I215" s="1">
        <v>36069</v>
      </c>
      <c r="J215" s="2">
        <v>1821.5</v>
      </c>
      <c r="O215" s="1">
        <v>36069</v>
      </c>
      <c r="P215" s="2">
        <v>2800</v>
      </c>
    </row>
    <row r="216" spans="9:16" x14ac:dyDescent="0.25">
      <c r="I216" s="1">
        <v>36161</v>
      </c>
      <c r="J216" s="2">
        <v>1852.3</v>
      </c>
      <c r="O216" s="1">
        <v>36161</v>
      </c>
      <c r="P216" s="2">
        <v>2835.4</v>
      </c>
    </row>
    <row r="217" spans="9:16" x14ac:dyDescent="0.25">
      <c r="I217" s="1">
        <v>36251</v>
      </c>
      <c r="J217" s="2">
        <v>1872.4</v>
      </c>
      <c r="O217" s="1">
        <v>36251</v>
      </c>
      <c r="P217" s="2">
        <v>2867.9</v>
      </c>
    </row>
    <row r="218" spans="9:16" x14ac:dyDescent="0.25">
      <c r="I218" s="1">
        <v>36342</v>
      </c>
      <c r="J218" s="2">
        <v>1903.4</v>
      </c>
      <c r="O218" s="1">
        <v>36342</v>
      </c>
      <c r="P218" s="2">
        <v>2919.1</v>
      </c>
    </row>
    <row r="219" spans="9:16" x14ac:dyDescent="0.25">
      <c r="I219" s="1">
        <v>36434</v>
      </c>
      <c r="J219" s="2">
        <v>1951.8</v>
      </c>
      <c r="O219" s="1">
        <v>36434</v>
      </c>
      <c r="P219" s="2">
        <v>2987.5</v>
      </c>
    </row>
    <row r="220" spans="9:16" x14ac:dyDescent="0.25">
      <c r="I220" s="1">
        <v>36526</v>
      </c>
      <c r="J220" s="2">
        <v>2032.9</v>
      </c>
      <c r="O220" s="1">
        <v>36526</v>
      </c>
      <c r="P220" s="2">
        <v>3094.1</v>
      </c>
    </row>
    <row r="221" spans="9:16" x14ac:dyDescent="0.25">
      <c r="I221" s="1">
        <v>36617</v>
      </c>
      <c r="J221" s="2">
        <v>2047.2</v>
      </c>
      <c r="O221" s="1">
        <v>36617</v>
      </c>
      <c r="P221" s="2">
        <v>3128</v>
      </c>
    </row>
    <row r="222" spans="9:16" x14ac:dyDescent="0.25">
      <c r="I222" s="1">
        <v>36708</v>
      </c>
      <c r="J222" s="2">
        <v>2064.6999999999998</v>
      </c>
      <c r="O222" s="1">
        <v>36708</v>
      </c>
      <c r="P222" s="2">
        <v>3141.7</v>
      </c>
    </row>
    <row r="223" spans="9:16" x14ac:dyDescent="0.25">
      <c r="I223" s="1">
        <v>36800</v>
      </c>
      <c r="J223" s="2">
        <v>2083.8000000000002</v>
      </c>
      <c r="O223" s="1">
        <v>36800</v>
      </c>
      <c r="P223" s="2">
        <v>3165.9</v>
      </c>
    </row>
    <row r="224" spans="9:16" x14ac:dyDescent="0.25">
      <c r="I224" s="1">
        <v>36892</v>
      </c>
      <c r="J224" s="2">
        <v>2101.9</v>
      </c>
      <c r="O224" s="1">
        <v>36892</v>
      </c>
      <c r="P224" s="2">
        <v>3203.1</v>
      </c>
    </row>
    <row r="225" spans="9:16" x14ac:dyDescent="0.25">
      <c r="I225" s="1">
        <v>36982</v>
      </c>
      <c r="J225" s="2">
        <v>2087</v>
      </c>
      <c r="O225" s="1">
        <v>36982</v>
      </c>
      <c r="P225" s="2">
        <v>3197.8</v>
      </c>
    </row>
    <row r="226" spans="9:16" x14ac:dyDescent="0.25">
      <c r="I226" s="1">
        <v>37073</v>
      </c>
      <c r="J226" s="2">
        <v>1894.9</v>
      </c>
      <c r="O226" s="1">
        <v>37073</v>
      </c>
      <c r="P226" s="2">
        <v>2984.6</v>
      </c>
    </row>
    <row r="227" spans="9:16" x14ac:dyDescent="0.25">
      <c r="I227" s="1">
        <v>37165</v>
      </c>
      <c r="J227" s="2">
        <v>1997.3</v>
      </c>
      <c r="O227" s="1">
        <v>37165</v>
      </c>
      <c r="P227" s="2">
        <v>3087.3</v>
      </c>
    </row>
    <row r="228" spans="9:16" x14ac:dyDescent="0.25">
      <c r="I228" s="1">
        <v>37257</v>
      </c>
      <c r="J228" s="2">
        <v>1860</v>
      </c>
      <c r="O228" s="1">
        <v>37257</v>
      </c>
      <c r="P228" s="2">
        <v>2951.8</v>
      </c>
    </row>
    <row r="229" spans="9:16" x14ac:dyDescent="0.25">
      <c r="I229" s="1">
        <v>37347</v>
      </c>
      <c r="J229" s="2">
        <v>1858.3</v>
      </c>
      <c r="O229" s="1">
        <v>37347</v>
      </c>
      <c r="P229" s="2">
        <v>2949.9</v>
      </c>
    </row>
    <row r="230" spans="9:16" x14ac:dyDescent="0.25">
      <c r="I230" s="1">
        <v>37438</v>
      </c>
      <c r="J230" s="2">
        <v>1855.9</v>
      </c>
      <c r="O230" s="1">
        <v>37438</v>
      </c>
      <c r="P230" s="2">
        <v>2976.8</v>
      </c>
    </row>
    <row r="231" spans="9:16" x14ac:dyDescent="0.25">
      <c r="I231" s="1">
        <v>37530</v>
      </c>
      <c r="J231" s="2">
        <v>1863.1</v>
      </c>
      <c r="O231" s="1">
        <v>37530</v>
      </c>
      <c r="P231" s="2">
        <v>2992.9</v>
      </c>
    </row>
    <row r="232" spans="9:16" x14ac:dyDescent="0.25">
      <c r="I232" s="1">
        <v>37622</v>
      </c>
      <c r="J232" s="2">
        <v>1886.3</v>
      </c>
      <c r="O232" s="1">
        <v>37622</v>
      </c>
      <c r="P232" s="2">
        <v>3016.4</v>
      </c>
    </row>
    <row r="233" spans="9:16" x14ac:dyDescent="0.25">
      <c r="I233" s="1">
        <v>37712</v>
      </c>
      <c r="J233" s="2">
        <v>1902.8</v>
      </c>
      <c r="O233" s="1">
        <v>37712</v>
      </c>
      <c r="P233" s="2">
        <v>3034.3</v>
      </c>
    </row>
    <row r="234" spans="9:16" x14ac:dyDescent="0.25">
      <c r="I234" s="1">
        <v>37803</v>
      </c>
      <c r="J234" s="2">
        <v>1827.4</v>
      </c>
      <c r="O234" s="1">
        <v>37803</v>
      </c>
      <c r="P234" s="2">
        <v>3001</v>
      </c>
    </row>
    <row r="235" spans="9:16" x14ac:dyDescent="0.25">
      <c r="I235" s="1">
        <v>37895</v>
      </c>
      <c r="J235" s="2">
        <v>1923.9</v>
      </c>
      <c r="O235" s="1">
        <v>37895</v>
      </c>
      <c r="P235" s="2">
        <v>3121.8</v>
      </c>
    </row>
    <row r="236" spans="9:16" x14ac:dyDescent="0.25">
      <c r="I236" s="1">
        <v>37987</v>
      </c>
      <c r="J236" s="2">
        <v>1944.4</v>
      </c>
      <c r="O236" s="1">
        <v>37987</v>
      </c>
      <c r="P236" s="2">
        <v>3159.9</v>
      </c>
    </row>
    <row r="237" spans="9:16" x14ac:dyDescent="0.25">
      <c r="I237" s="1">
        <v>38078</v>
      </c>
      <c r="J237" s="2">
        <v>1989</v>
      </c>
      <c r="O237" s="1">
        <v>38078</v>
      </c>
      <c r="P237" s="2">
        <v>3219.9</v>
      </c>
    </row>
    <row r="238" spans="9:16" x14ac:dyDescent="0.25">
      <c r="I238" s="1">
        <v>38169</v>
      </c>
      <c r="J238" s="2">
        <v>2044.2</v>
      </c>
      <c r="O238" s="1">
        <v>38169</v>
      </c>
      <c r="P238" s="2">
        <v>3307</v>
      </c>
    </row>
    <row r="239" spans="9:16" x14ac:dyDescent="0.25">
      <c r="I239" s="1">
        <v>38261</v>
      </c>
      <c r="J239" s="2">
        <v>2078.3000000000002</v>
      </c>
      <c r="O239" s="1">
        <v>38261</v>
      </c>
      <c r="P239" s="2">
        <v>3376</v>
      </c>
    </row>
    <row r="240" spans="9:16" x14ac:dyDescent="0.25">
      <c r="I240" s="1">
        <v>38353</v>
      </c>
      <c r="J240" s="2">
        <v>2230.6999999999998</v>
      </c>
      <c r="O240" s="1">
        <v>38353</v>
      </c>
      <c r="P240" s="2">
        <v>3565.1</v>
      </c>
    </row>
    <row r="241" spans="9:16" x14ac:dyDescent="0.25">
      <c r="I241" s="1">
        <v>38443</v>
      </c>
      <c r="J241" s="2">
        <v>2257.3000000000002</v>
      </c>
      <c r="O241" s="1">
        <v>38443</v>
      </c>
      <c r="P241" s="2">
        <v>3611.6</v>
      </c>
    </row>
    <row r="242" spans="9:16" x14ac:dyDescent="0.25">
      <c r="I242" s="1">
        <v>38534</v>
      </c>
      <c r="J242" s="2">
        <v>2305.4</v>
      </c>
      <c r="O242" s="1">
        <v>38534</v>
      </c>
      <c r="P242" s="2">
        <v>3684.3</v>
      </c>
    </row>
    <row r="243" spans="9:16" x14ac:dyDescent="0.25">
      <c r="I243" s="1">
        <v>38626</v>
      </c>
      <c r="J243" s="2">
        <v>2366.9</v>
      </c>
      <c r="O243" s="1">
        <v>38626</v>
      </c>
      <c r="P243" s="2">
        <v>3776.1</v>
      </c>
    </row>
    <row r="244" spans="9:16" x14ac:dyDescent="0.25">
      <c r="I244" s="1">
        <v>38718</v>
      </c>
      <c r="J244" s="2">
        <v>2473.8000000000002</v>
      </c>
      <c r="O244" s="1">
        <v>38718</v>
      </c>
      <c r="P244" s="2">
        <v>3919.8</v>
      </c>
    </row>
    <row r="245" spans="9:16" x14ac:dyDescent="0.25">
      <c r="I245" s="1">
        <v>38808</v>
      </c>
      <c r="J245" s="2">
        <v>2501.8000000000002</v>
      </c>
      <c r="O245" s="1">
        <v>38808</v>
      </c>
      <c r="P245" s="2">
        <v>3971.1</v>
      </c>
    </row>
    <row r="246" spans="9:16" x14ac:dyDescent="0.25">
      <c r="I246" s="1">
        <v>38899</v>
      </c>
      <c r="J246" s="2">
        <v>2547.4</v>
      </c>
      <c r="O246" s="1">
        <v>38899</v>
      </c>
      <c r="P246" s="2">
        <v>4024.8</v>
      </c>
    </row>
    <row r="247" spans="9:16" x14ac:dyDescent="0.25">
      <c r="I247" s="1">
        <v>38991</v>
      </c>
      <c r="J247" s="2">
        <v>2575.1</v>
      </c>
      <c r="O247" s="1">
        <v>38991</v>
      </c>
      <c r="P247" s="2">
        <v>4064.9</v>
      </c>
    </row>
    <row r="248" spans="9:16" x14ac:dyDescent="0.25">
      <c r="I248" s="1">
        <v>39083</v>
      </c>
      <c r="J248" s="2">
        <v>2642.8</v>
      </c>
      <c r="O248" s="1">
        <v>39083</v>
      </c>
      <c r="P248" s="2">
        <v>4172.2</v>
      </c>
    </row>
    <row r="249" spans="9:16" x14ac:dyDescent="0.25">
      <c r="I249" s="1">
        <v>39173</v>
      </c>
      <c r="J249" s="2">
        <v>2658.5</v>
      </c>
      <c r="O249" s="1">
        <v>39173</v>
      </c>
      <c r="P249" s="2">
        <v>4200.3</v>
      </c>
    </row>
    <row r="250" spans="9:16" x14ac:dyDescent="0.25">
      <c r="I250" s="1">
        <v>39264</v>
      </c>
      <c r="J250" s="2">
        <v>2651.5</v>
      </c>
      <c r="O250" s="1">
        <v>39264</v>
      </c>
      <c r="P250" s="2">
        <v>4195.5</v>
      </c>
    </row>
    <row r="251" spans="9:16" x14ac:dyDescent="0.25">
      <c r="I251" s="1">
        <v>39356</v>
      </c>
      <c r="J251" s="2">
        <v>2666.1</v>
      </c>
      <c r="O251" s="1">
        <v>39356</v>
      </c>
      <c r="P251" s="2">
        <v>4220.1000000000004</v>
      </c>
    </row>
    <row r="252" spans="9:16" x14ac:dyDescent="0.25">
      <c r="I252" s="1">
        <v>39448</v>
      </c>
      <c r="J252" s="2">
        <v>2640.1</v>
      </c>
      <c r="O252" s="1">
        <v>39448</v>
      </c>
      <c r="P252" s="2">
        <v>4196.2</v>
      </c>
    </row>
    <row r="253" spans="9:16" x14ac:dyDescent="0.25">
      <c r="I253" s="1">
        <v>39539</v>
      </c>
      <c r="J253" s="2">
        <v>2409.8000000000002</v>
      </c>
      <c r="O253" s="1">
        <v>39539</v>
      </c>
      <c r="P253" s="2">
        <v>4006.7</v>
      </c>
    </row>
    <row r="254" spans="9:16" x14ac:dyDescent="0.25">
      <c r="I254" s="1">
        <v>39630</v>
      </c>
      <c r="J254" s="2">
        <v>2501.4</v>
      </c>
      <c r="O254" s="1">
        <v>39630</v>
      </c>
      <c r="P254" s="2">
        <v>4052.9</v>
      </c>
    </row>
    <row r="255" spans="9:16" x14ac:dyDescent="0.25">
      <c r="I255" s="1">
        <v>39722</v>
      </c>
      <c r="J255" s="2">
        <v>2457.6999999999998</v>
      </c>
      <c r="O255" s="1">
        <v>39722</v>
      </c>
      <c r="P255" s="2">
        <v>3950.4</v>
      </c>
    </row>
    <row r="256" spans="9:16" x14ac:dyDescent="0.25">
      <c r="I256" s="1">
        <v>39814</v>
      </c>
      <c r="J256" s="2">
        <v>2218.6999999999998</v>
      </c>
      <c r="O256" s="1">
        <v>39814</v>
      </c>
      <c r="P256" s="2">
        <v>3689.9</v>
      </c>
    </row>
    <row r="257" spans="9:16" x14ac:dyDescent="0.25">
      <c r="I257" s="1">
        <v>39904</v>
      </c>
      <c r="J257" s="2">
        <v>2207.4</v>
      </c>
      <c r="O257" s="1">
        <v>39904</v>
      </c>
      <c r="P257" s="2">
        <v>3661.8</v>
      </c>
    </row>
    <row r="258" spans="9:16" x14ac:dyDescent="0.25">
      <c r="I258" s="1">
        <v>39995</v>
      </c>
      <c r="J258" s="2">
        <v>2206.5</v>
      </c>
      <c r="O258" s="1">
        <v>39995</v>
      </c>
      <c r="P258" s="2">
        <v>3694.9</v>
      </c>
    </row>
    <row r="259" spans="9:16" x14ac:dyDescent="0.25">
      <c r="I259" s="1">
        <v>40087</v>
      </c>
      <c r="J259" s="2">
        <v>2273.4</v>
      </c>
      <c r="O259" s="1">
        <v>40087</v>
      </c>
      <c r="P259" s="2">
        <v>3774.7</v>
      </c>
    </row>
    <row r="260" spans="9:16" x14ac:dyDescent="0.25">
      <c r="I260" s="1">
        <v>40179</v>
      </c>
      <c r="J260" s="2">
        <v>2326.6</v>
      </c>
      <c r="O260" s="1">
        <v>40179</v>
      </c>
      <c r="P260" s="2">
        <v>3824.3</v>
      </c>
    </row>
    <row r="261" spans="9:16" x14ac:dyDescent="0.25">
      <c r="I261" s="1">
        <v>40269</v>
      </c>
      <c r="J261" s="2">
        <v>2365.8000000000002</v>
      </c>
      <c r="O261" s="1">
        <v>40269</v>
      </c>
      <c r="P261" s="2">
        <v>3856.9</v>
      </c>
    </row>
    <row r="262" spans="9:16" x14ac:dyDescent="0.25">
      <c r="I262" s="1">
        <v>40360</v>
      </c>
      <c r="J262" s="2">
        <v>2427.1999999999998</v>
      </c>
      <c r="O262" s="1">
        <v>40360</v>
      </c>
      <c r="P262" s="2">
        <v>3946</v>
      </c>
    </row>
    <row r="263" spans="9:16" x14ac:dyDescent="0.25">
      <c r="I263" s="1">
        <v>40452</v>
      </c>
      <c r="J263" s="2">
        <v>2461.9</v>
      </c>
      <c r="O263" s="1">
        <v>40452</v>
      </c>
      <c r="P263" s="2">
        <v>3999.8</v>
      </c>
    </row>
    <row r="264" spans="9:16" x14ac:dyDescent="0.25">
      <c r="I264" s="1">
        <v>40544</v>
      </c>
      <c r="J264" s="2">
        <v>2509.8000000000002</v>
      </c>
      <c r="O264" s="1">
        <v>40544</v>
      </c>
      <c r="P264" s="2">
        <v>4065.7</v>
      </c>
    </row>
    <row r="265" spans="9:16" x14ac:dyDescent="0.25">
      <c r="I265" s="1">
        <v>40634</v>
      </c>
      <c r="J265" s="2">
        <v>2522.9</v>
      </c>
      <c r="O265" s="1">
        <v>40634</v>
      </c>
      <c r="P265" s="2">
        <v>4093.2</v>
      </c>
    </row>
    <row r="266" spans="9:16" x14ac:dyDescent="0.25">
      <c r="I266" s="1">
        <v>40725</v>
      </c>
      <c r="J266" s="2">
        <v>2511.3000000000002</v>
      </c>
      <c r="O266" s="1">
        <v>40725</v>
      </c>
      <c r="P266" s="2">
        <v>4076.4</v>
      </c>
    </row>
    <row r="267" spans="9:16" x14ac:dyDescent="0.25">
      <c r="I267" s="1">
        <v>40817</v>
      </c>
      <c r="J267" s="2">
        <v>2534.3000000000002</v>
      </c>
      <c r="O267" s="1">
        <v>40817</v>
      </c>
      <c r="P267" s="2">
        <v>4109.2</v>
      </c>
    </row>
    <row r="268" spans="9:16" x14ac:dyDescent="0.25">
      <c r="I268" s="1">
        <v>40909</v>
      </c>
      <c r="J268" s="2">
        <v>2662.2</v>
      </c>
      <c r="O268" s="1">
        <v>40909</v>
      </c>
      <c r="P268" s="2">
        <v>4257.3999999999996</v>
      </c>
    </row>
  </sheetData>
  <hyperlinks>
    <hyperlink ref="A5" r:id="rId1"/>
    <hyperlink ref="I5" r:id="rId2"/>
    <hyperlink ref="K5" r:id="rId3"/>
    <hyperlink ref="M5" r:id="rId4"/>
    <hyperlink ref="O5" r:id="rId5"/>
    <hyperlink ref="Q5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9"/>
  <sheetViews>
    <sheetView workbookViewId="0"/>
  </sheetViews>
  <sheetFormatPr defaultColWidth="12" defaultRowHeight="15" x14ac:dyDescent="0.25"/>
  <cols>
    <col min="1" max="1" width="12" style="1"/>
    <col min="2" max="2" width="12" style="2"/>
  </cols>
  <sheetData>
    <row r="1" spans="1:2" x14ac:dyDescent="0.25">
      <c r="A1" s="1" t="s">
        <v>10</v>
      </c>
    </row>
    <row r="2" spans="1:2" x14ac:dyDescent="0.25">
      <c r="A2" s="1" t="s">
        <v>1</v>
      </c>
      <c r="B2" s="2" t="s">
        <v>14</v>
      </c>
    </row>
    <row r="3" spans="1:2" x14ac:dyDescent="0.25">
      <c r="A3" s="1" t="s">
        <v>16</v>
      </c>
      <c r="B3" s="2" t="s">
        <v>13</v>
      </c>
    </row>
    <row r="4" spans="1:2" x14ac:dyDescent="0.25">
      <c r="A4" s="1">
        <v>17168</v>
      </c>
      <c r="B4" s="2" t="s">
        <v>15</v>
      </c>
    </row>
    <row r="5" spans="1:2" x14ac:dyDescent="0.25">
      <c r="A5" s="3" t="s">
        <v>11</v>
      </c>
    </row>
    <row r="6" spans="1:2" x14ac:dyDescent="0.25">
      <c r="A6" s="1" t="s">
        <v>12</v>
      </c>
    </row>
    <row r="7" spans="1:2" x14ac:dyDescent="0.25">
      <c r="A7" s="1" t="s">
        <v>8</v>
      </c>
      <c r="B7" s="2" t="s">
        <v>9</v>
      </c>
    </row>
    <row r="8" spans="1:2" x14ac:dyDescent="0.25">
      <c r="A8" s="1">
        <v>17168</v>
      </c>
      <c r="B8" s="2">
        <v>1770.691</v>
      </c>
    </row>
    <row r="9" spans="1:2" x14ac:dyDescent="0.25">
      <c r="A9" s="1">
        <v>17258</v>
      </c>
      <c r="B9" s="2">
        <v>1767.9760000000001</v>
      </c>
    </row>
    <row r="10" spans="1:2" x14ac:dyDescent="0.25">
      <c r="A10" s="1">
        <v>17349</v>
      </c>
      <c r="B10" s="2">
        <v>1766.5229999999999</v>
      </c>
    </row>
    <row r="11" spans="1:2" x14ac:dyDescent="0.25">
      <c r="A11" s="1">
        <v>17441</v>
      </c>
      <c r="B11" s="2">
        <v>1793.31</v>
      </c>
    </row>
    <row r="12" spans="1:2" x14ac:dyDescent="0.25">
      <c r="A12" s="1">
        <v>17533</v>
      </c>
      <c r="B12" s="2">
        <v>1821.809</v>
      </c>
    </row>
    <row r="13" spans="1:2" x14ac:dyDescent="0.25">
      <c r="A13" s="1">
        <v>17624</v>
      </c>
      <c r="B13" s="2">
        <v>1855.345</v>
      </c>
    </row>
    <row r="14" spans="1:2" x14ac:dyDescent="0.25">
      <c r="A14" s="1">
        <v>17715</v>
      </c>
      <c r="B14" s="2">
        <v>1865.32</v>
      </c>
    </row>
    <row r="15" spans="1:2" x14ac:dyDescent="0.25">
      <c r="A15" s="1">
        <v>17807</v>
      </c>
      <c r="B15" s="2">
        <v>1868.184</v>
      </c>
    </row>
    <row r="16" spans="1:2" x14ac:dyDescent="0.25">
      <c r="A16" s="1">
        <v>17899</v>
      </c>
      <c r="B16" s="2">
        <v>1842.24</v>
      </c>
    </row>
    <row r="17" spans="1:2" x14ac:dyDescent="0.25">
      <c r="A17" s="1">
        <v>17989</v>
      </c>
      <c r="B17" s="2">
        <v>1835.5119999999999</v>
      </c>
    </row>
    <row r="18" spans="1:2" x14ac:dyDescent="0.25">
      <c r="A18" s="1">
        <v>18080</v>
      </c>
      <c r="B18" s="2">
        <v>1856.1030000000001</v>
      </c>
    </row>
    <row r="19" spans="1:2" x14ac:dyDescent="0.25">
      <c r="A19" s="1">
        <v>18172</v>
      </c>
      <c r="B19" s="2">
        <v>1838.6790000000001</v>
      </c>
    </row>
    <row r="20" spans="1:2" x14ac:dyDescent="0.25">
      <c r="A20" s="1">
        <v>18264</v>
      </c>
      <c r="B20" s="2">
        <v>1912.998</v>
      </c>
    </row>
    <row r="21" spans="1:2" x14ac:dyDescent="0.25">
      <c r="A21" s="1">
        <v>18354</v>
      </c>
      <c r="B21" s="2">
        <v>1971.2170000000001</v>
      </c>
    </row>
    <row r="22" spans="1:2" x14ac:dyDescent="0.25">
      <c r="A22" s="1">
        <v>18445</v>
      </c>
      <c r="B22" s="2">
        <v>2048.3510000000001</v>
      </c>
    </row>
    <row r="23" spans="1:2" x14ac:dyDescent="0.25">
      <c r="A23" s="1">
        <v>18537</v>
      </c>
      <c r="B23" s="2">
        <v>2084.39</v>
      </c>
    </row>
    <row r="24" spans="1:2" x14ac:dyDescent="0.25">
      <c r="A24" s="1">
        <v>18629</v>
      </c>
      <c r="B24" s="2">
        <v>2110.7310000000002</v>
      </c>
    </row>
    <row r="25" spans="1:2" x14ac:dyDescent="0.25">
      <c r="A25" s="1">
        <v>18719</v>
      </c>
      <c r="B25" s="2">
        <v>2145.7460000000001</v>
      </c>
    </row>
    <row r="26" spans="1:2" x14ac:dyDescent="0.25">
      <c r="A26" s="1">
        <v>18810</v>
      </c>
      <c r="B26" s="2">
        <v>2188.5030000000002</v>
      </c>
    </row>
    <row r="27" spans="1:2" x14ac:dyDescent="0.25">
      <c r="A27" s="1">
        <v>18902</v>
      </c>
      <c r="B27" s="2">
        <v>2192.21</v>
      </c>
    </row>
    <row r="28" spans="1:2" x14ac:dyDescent="0.25">
      <c r="A28" s="1">
        <v>18994</v>
      </c>
      <c r="B28" s="2">
        <v>2214.268</v>
      </c>
    </row>
    <row r="29" spans="1:2" x14ac:dyDescent="0.25">
      <c r="A29" s="1">
        <v>19085</v>
      </c>
      <c r="B29" s="2">
        <v>2216.7089999999998</v>
      </c>
    </row>
    <row r="30" spans="1:2" x14ac:dyDescent="0.25">
      <c r="A30" s="1">
        <v>19176</v>
      </c>
      <c r="B30" s="2">
        <v>2231.5610000000001</v>
      </c>
    </row>
    <row r="31" spans="1:2" x14ac:dyDescent="0.25">
      <c r="A31" s="1">
        <v>19268</v>
      </c>
      <c r="B31" s="2">
        <v>2305.2759999999998</v>
      </c>
    </row>
    <row r="32" spans="1:2" x14ac:dyDescent="0.25">
      <c r="A32" s="1">
        <v>19360</v>
      </c>
      <c r="B32" s="2">
        <v>2348.4079999999999</v>
      </c>
    </row>
    <row r="33" spans="1:2" x14ac:dyDescent="0.25">
      <c r="A33" s="1">
        <v>19450</v>
      </c>
      <c r="B33" s="2">
        <v>2366.1799999999998</v>
      </c>
    </row>
    <row r="34" spans="1:2" x14ac:dyDescent="0.25">
      <c r="A34" s="1">
        <v>19541</v>
      </c>
      <c r="B34" s="2">
        <v>2351.7930000000001</v>
      </c>
    </row>
    <row r="35" spans="1:2" x14ac:dyDescent="0.25">
      <c r="A35" s="1">
        <v>19633</v>
      </c>
      <c r="B35" s="2">
        <v>2314.567</v>
      </c>
    </row>
    <row r="36" spans="1:2" x14ac:dyDescent="0.25">
      <c r="A36" s="1">
        <v>19725</v>
      </c>
      <c r="B36" s="2">
        <v>2303.5230000000001</v>
      </c>
    </row>
    <row r="37" spans="1:2" x14ac:dyDescent="0.25">
      <c r="A37" s="1">
        <v>19815</v>
      </c>
      <c r="B37" s="2">
        <v>2306.413</v>
      </c>
    </row>
    <row r="38" spans="1:2" x14ac:dyDescent="0.25">
      <c r="A38" s="1">
        <v>19906</v>
      </c>
      <c r="B38" s="2">
        <v>2332.4180000000001</v>
      </c>
    </row>
    <row r="39" spans="1:2" x14ac:dyDescent="0.25">
      <c r="A39" s="1">
        <v>19998</v>
      </c>
      <c r="B39" s="2">
        <v>2379.125</v>
      </c>
    </row>
    <row r="40" spans="1:2" x14ac:dyDescent="0.25">
      <c r="A40" s="1">
        <v>20090</v>
      </c>
      <c r="B40" s="2">
        <v>2447.6570000000002</v>
      </c>
    </row>
    <row r="41" spans="1:2" x14ac:dyDescent="0.25">
      <c r="A41" s="1">
        <v>20180</v>
      </c>
      <c r="B41" s="2">
        <v>2488.1489999999999</v>
      </c>
    </row>
    <row r="42" spans="1:2" x14ac:dyDescent="0.25">
      <c r="A42" s="1">
        <v>20271</v>
      </c>
      <c r="B42" s="2">
        <v>2521.3939999999998</v>
      </c>
    </row>
    <row r="43" spans="1:2" x14ac:dyDescent="0.25">
      <c r="A43" s="1">
        <v>20363</v>
      </c>
      <c r="B43" s="2">
        <v>2535.4720000000002</v>
      </c>
    </row>
    <row r="44" spans="1:2" x14ac:dyDescent="0.25">
      <c r="A44" s="1">
        <v>20455</v>
      </c>
      <c r="B44" s="2">
        <v>2523.902</v>
      </c>
    </row>
    <row r="45" spans="1:2" x14ac:dyDescent="0.25">
      <c r="A45" s="1">
        <v>20546</v>
      </c>
      <c r="B45" s="2">
        <v>2543.752</v>
      </c>
    </row>
    <row r="46" spans="1:2" x14ac:dyDescent="0.25">
      <c r="A46" s="1">
        <v>20637</v>
      </c>
      <c r="B46" s="2">
        <v>2540.5549999999998</v>
      </c>
    </row>
    <row r="47" spans="1:2" x14ac:dyDescent="0.25">
      <c r="A47" s="1">
        <v>20729</v>
      </c>
      <c r="B47" s="2">
        <v>2582.0700000000002</v>
      </c>
    </row>
    <row r="48" spans="1:2" x14ac:dyDescent="0.25">
      <c r="A48" s="1">
        <v>20821</v>
      </c>
      <c r="B48" s="2">
        <v>2597.9389999999999</v>
      </c>
    </row>
    <row r="49" spans="1:2" x14ac:dyDescent="0.25">
      <c r="A49" s="1">
        <v>20911</v>
      </c>
      <c r="B49" s="2">
        <v>2591.6709999999998</v>
      </c>
    </row>
    <row r="50" spans="1:2" x14ac:dyDescent="0.25">
      <c r="A50" s="1">
        <v>21002</v>
      </c>
      <c r="B50" s="2">
        <v>2616.6379999999999</v>
      </c>
    </row>
    <row r="51" spans="1:2" x14ac:dyDescent="0.25">
      <c r="A51" s="1">
        <v>21094</v>
      </c>
      <c r="B51" s="2">
        <v>2589.11</v>
      </c>
    </row>
    <row r="52" spans="1:2" x14ac:dyDescent="0.25">
      <c r="A52" s="1">
        <v>21186</v>
      </c>
      <c r="B52" s="2">
        <v>2519.0189999999998</v>
      </c>
    </row>
    <row r="53" spans="1:2" x14ac:dyDescent="0.25">
      <c r="A53" s="1">
        <v>21276</v>
      </c>
      <c r="B53" s="2">
        <v>2534.48</v>
      </c>
    </row>
    <row r="54" spans="1:2" x14ac:dyDescent="0.25">
      <c r="A54" s="1">
        <v>21367</v>
      </c>
      <c r="B54" s="2">
        <v>2593.8670000000002</v>
      </c>
    </row>
    <row r="55" spans="1:2" x14ac:dyDescent="0.25">
      <c r="A55" s="1">
        <v>21459</v>
      </c>
      <c r="B55" s="2">
        <v>2654.348</v>
      </c>
    </row>
    <row r="56" spans="1:2" x14ac:dyDescent="0.25">
      <c r="A56" s="1">
        <v>21551</v>
      </c>
      <c r="B56" s="2">
        <v>2708.0360000000001</v>
      </c>
    </row>
    <row r="57" spans="1:2" x14ac:dyDescent="0.25">
      <c r="A57" s="1">
        <v>21641</v>
      </c>
      <c r="B57" s="2">
        <v>2776.43</v>
      </c>
    </row>
    <row r="58" spans="1:2" x14ac:dyDescent="0.25">
      <c r="A58" s="1">
        <v>21732</v>
      </c>
      <c r="B58" s="2">
        <v>2773.1190000000001</v>
      </c>
    </row>
    <row r="59" spans="1:2" x14ac:dyDescent="0.25">
      <c r="A59" s="1">
        <v>21824</v>
      </c>
      <c r="B59" s="2">
        <v>2782.8270000000002</v>
      </c>
    </row>
    <row r="60" spans="1:2" x14ac:dyDescent="0.25">
      <c r="A60" s="1">
        <v>21916</v>
      </c>
      <c r="B60" s="2">
        <v>2845.268</v>
      </c>
    </row>
    <row r="61" spans="1:2" x14ac:dyDescent="0.25">
      <c r="A61" s="1">
        <v>22007</v>
      </c>
      <c r="B61" s="2">
        <v>2831.971</v>
      </c>
    </row>
    <row r="62" spans="1:2" x14ac:dyDescent="0.25">
      <c r="A62" s="1">
        <v>22098</v>
      </c>
      <c r="B62" s="2">
        <v>2836.5990000000002</v>
      </c>
    </row>
    <row r="63" spans="1:2" x14ac:dyDescent="0.25">
      <c r="A63" s="1">
        <v>22190</v>
      </c>
      <c r="B63" s="2">
        <v>2800.2240000000002</v>
      </c>
    </row>
    <row r="64" spans="1:2" x14ac:dyDescent="0.25">
      <c r="A64" s="1">
        <v>22282</v>
      </c>
      <c r="B64" s="2">
        <v>2816.8580000000002</v>
      </c>
    </row>
    <row r="65" spans="1:2" x14ac:dyDescent="0.25">
      <c r="A65" s="1">
        <v>22372</v>
      </c>
      <c r="B65" s="2">
        <v>2869.5540000000001</v>
      </c>
    </row>
    <row r="66" spans="1:2" x14ac:dyDescent="0.25">
      <c r="A66" s="1">
        <v>22463</v>
      </c>
      <c r="B66" s="2">
        <v>2915.9290000000001</v>
      </c>
    </row>
    <row r="67" spans="1:2" x14ac:dyDescent="0.25">
      <c r="A67" s="1">
        <v>22555</v>
      </c>
      <c r="B67" s="2">
        <v>2975.288</v>
      </c>
    </row>
    <row r="68" spans="1:2" x14ac:dyDescent="0.25">
      <c r="A68" s="1">
        <v>22647</v>
      </c>
      <c r="B68" s="2">
        <v>3028.654</v>
      </c>
    </row>
    <row r="69" spans="1:2" x14ac:dyDescent="0.25">
      <c r="A69" s="1">
        <v>22737</v>
      </c>
      <c r="B69" s="2">
        <v>3062.0940000000001</v>
      </c>
    </row>
    <row r="70" spans="1:2" x14ac:dyDescent="0.25">
      <c r="A70" s="1">
        <v>22828</v>
      </c>
      <c r="B70" s="2">
        <v>3090.4079999999999</v>
      </c>
    </row>
    <row r="71" spans="1:2" x14ac:dyDescent="0.25">
      <c r="A71" s="1">
        <v>22920</v>
      </c>
      <c r="B71" s="2">
        <v>3097.9169999999999</v>
      </c>
    </row>
    <row r="72" spans="1:2" x14ac:dyDescent="0.25">
      <c r="A72" s="1">
        <v>23012</v>
      </c>
      <c r="B72" s="2">
        <v>3138.4070000000002</v>
      </c>
    </row>
    <row r="73" spans="1:2" x14ac:dyDescent="0.25">
      <c r="A73" s="1">
        <v>23102</v>
      </c>
      <c r="B73" s="2">
        <v>3177.7330000000002</v>
      </c>
    </row>
    <row r="74" spans="1:2" x14ac:dyDescent="0.25">
      <c r="A74" s="1">
        <v>23193</v>
      </c>
      <c r="B74" s="2">
        <v>3237.567</v>
      </c>
    </row>
    <row r="75" spans="1:2" x14ac:dyDescent="0.25">
      <c r="A75" s="1">
        <v>23285</v>
      </c>
      <c r="B75" s="2">
        <v>3262.18</v>
      </c>
    </row>
    <row r="76" spans="1:2" x14ac:dyDescent="0.25">
      <c r="A76" s="1">
        <v>23377</v>
      </c>
      <c r="B76" s="2">
        <v>3335.3969999999999</v>
      </c>
    </row>
    <row r="77" spans="1:2" x14ac:dyDescent="0.25">
      <c r="A77" s="1">
        <v>23468</v>
      </c>
      <c r="B77" s="2">
        <v>3373.7049999999999</v>
      </c>
    </row>
    <row r="78" spans="1:2" x14ac:dyDescent="0.25">
      <c r="A78" s="1">
        <v>23559</v>
      </c>
      <c r="B78" s="2">
        <v>3419.5479999999998</v>
      </c>
    </row>
    <row r="79" spans="1:2" x14ac:dyDescent="0.25">
      <c r="A79" s="1">
        <v>23651</v>
      </c>
      <c r="B79" s="2">
        <v>3429.0279999999998</v>
      </c>
    </row>
    <row r="80" spans="1:2" x14ac:dyDescent="0.25">
      <c r="A80" s="1">
        <v>23743</v>
      </c>
      <c r="B80" s="2">
        <v>3513.25</v>
      </c>
    </row>
    <row r="81" spans="1:2" x14ac:dyDescent="0.25">
      <c r="A81" s="1">
        <v>23833</v>
      </c>
      <c r="B81" s="2">
        <v>3560.9189999999999</v>
      </c>
    </row>
    <row r="82" spans="1:2" x14ac:dyDescent="0.25">
      <c r="A82" s="1">
        <v>23924</v>
      </c>
      <c r="B82" s="2">
        <v>3633.1819999999998</v>
      </c>
    </row>
    <row r="83" spans="1:2" x14ac:dyDescent="0.25">
      <c r="A83" s="1">
        <v>24016</v>
      </c>
      <c r="B83" s="2">
        <v>3720.8359999999998</v>
      </c>
    </row>
    <row r="84" spans="1:2" x14ac:dyDescent="0.25">
      <c r="A84" s="1">
        <v>24108</v>
      </c>
      <c r="B84" s="2">
        <v>3812.1669999999999</v>
      </c>
    </row>
    <row r="85" spans="1:2" x14ac:dyDescent="0.25">
      <c r="A85" s="1">
        <v>24198</v>
      </c>
      <c r="B85" s="2">
        <v>3824.857</v>
      </c>
    </row>
    <row r="86" spans="1:2" x14ac:dyDescent="0.25">
      <c r="A86" s="1">
        <v>24289</v>
      </c>
      <c r="B86" s="2">
        <v>3850.0120000000002</v>
      </c>
    </row>
    <row r="87" spans="1:2" x14ac:dyDescent="0.25">
      <c r="A87" s="1">
        <v>24381</v>
      </c>
      <c r="B87" s="2">
        <v>3881.2049999999999</v>
      </c>
    </row>
    <row r="88" spans="1:2" x14ac:dyDescent="0.25">
      <c r="A88" s="1">
        <v>24473</v>
      </c>
      <c r="B88" s="2">
        <v>3915.3960000000002</v>
      </c>
    </row>
    <row r="89" spans="1:2" x14ac:dyDescent="0.25">
      <c r="A89" s="1">
        <v>24563</v>
      </c>
      <c r="B89" s="2">
        <v>3916.2109999999998</v>
      </c>
    </row>
    <row r="90" spans="1:2" x14ac:dyDescent="0.25">
      <c r="A90" s="1">
        <v>24654</v>
      </c>
      <c r="B90" s="2">
        <v>3947.4549999999999</v>
      </c>
    </row>
    <row r="91" spans="1:2" x14ac:dyDescent="0.25">
      <c r="A91" s="1">
        <v>24746</v>
      </c>
      <c r="B91" s="2">
        <v>3977.5729999999999</v>
      </c>
    </row>
    <row r="92" spans="1:2" x14ac:dyDescent="0.25">
      <c r="A92" s="1">
        <v>24838</v>
      </c>
      <c r="B92" s="2">
        <v>4059.5450000000001</v>
      </c>
    </row>
    <row r="93" spans="1:2" x14ac:dyDescent="0.25">
      <c r="A93" s="1">
        <v>24929</v>
      </c>
      <c r="B93" s="2">
        <v>4128.4719999999998</v>
      </c>
    </row>
    <row r="94" spans="1:2" x14ac:dyDescent="0.25">
      <c r="A94" s="1">
        <v>25020</v>
      </c>
      <c r="B94" s="2">
        <v>4156.7169999999996</v>
      </c>
    </row>
    <row r="95" spans="1:2" x14ac:dyDescent="0.25">
      <c r="A95" s="1">
        <v>25112</v>
      </c>
      <c r="B95" s="2">
        <v>4174.7269999999999</v>
      </c>
    </row>
    <row r="96" spans="1:2" x14ac:dyDescent="0.25">
      <c r="A96" s="1">
        <v>25204</v>
      </c>
      <c r="B96" s="2">
        <v>4240.4780000000001</v>
      </c>
    </row>
    <row r="97" spans="1:2" x14ac:dyDescent="0.25">
      <c r="A97" s="1">
        <v>25294</v>
      </c>
      <c r="B97" s="2">
        <v>4252.8280000000004</v>
      </c>
    </row>
    <row r="98" spans="1:2" x14ac:dyDescent="0.25">
      <c r="A98" s="1">
        <v>25385</v>
      </c>
      <c r="B98" s="2">
        <v>4279.723</v>
      </c>
    </row>
    <row r="99" spans="1:2" x14ac:dyDescent="0.25">
      <c r="A99" s="1">
        <v>25477</v>
      </c>
      <c r="B99" s="2">
        <v>4259.6220000000003</v>
      </c>
    </row>
    <row r="100" spans="1:2" x14ac:dyDescent="0.25">
      <c r="A100" s="1">
        <v>25569</v>
      </c>
      <c r="B100" s="2">
        <v>4252.9399999999996</v>
      </c>
    </row>
    <row r="101" spans="1:2" x14ac:dyDescent="0.25">
      <c r="A101" s="1">
        <v>25659</v>
      </c>
      <c r="B101" s="2">
        <v>4260.6499999999996</v>
      </c>
    </row>
    <row r="102" spans="1:2" x14ac:dyDescent="0.25">
      <c r="A102" s="1">
        <v>25750</v>
      </c>
      <c r="B102" s="2">
        <v>4298.5879999999997</v>
      </c>
    </row>
    <row r="103" spans="1:2" x14ac:dyDescent="0.25">
      <c r="A103" s="1">
        <v>25842</v>
      </c>
      <c r="B103" s="2">
        <v>4253.0039999999999</v>
      </c>
    </row>
    <row r="104" spans="1:2" x14ac:dyDescent="0.25">
      <c r="A104" s="1">
        <v>25934</v>
      </c>
      <c r="B104" s="2">
        <v>4370.2830000000004</v>
      </c>
    </row>
    <row r="105" spans="1:2" x14ac:dyDescent="0.25">
      <c r="A105" s="1">
        <v>26024</v>
      </c>
      <c r="B105" s="2">
        <v>4395.0749999999998</v>
      </c>
    </row>
    <row r="106" spans="1:2" x14ac:dyDescent="0.25">
      <c r="A106" s="1">
        <v>26115</v>
      </c>
      <c r="B106" s="2">
        <v>4430.1589999999997</v>
      </c>
    </row>
    <row r="107" spans="1:2" x14ac:dyDescent="0.25">
      <c r="A107" s="1">
        <v>26207</v>
      </c>
      <c r="B107" s="2">
        <v>4442.47</v>
      </c>
    </row>
    <row r="108" spans="1:2" x14ac:dyDescent="0.25">
      <c r="A108" s="1">
        <v>26299</v>
      </c>
      <c r="B108" s="2">
        <v>4521.9070000000002</v>
      </c>
    </row>
    <row r="109" spans="1:2" x14ac:dyDescent="0.25">
      <c r="A109" s="1">
        <v>26390</v>
      </c>
      <c r="B109" s="2">
        <v>4629.1469999999999</v>
      </c>
    </row>
    <row r="110" spans="1:2" x14ac:dyDescent="0.25">
      <c r="A110" s="1">
        <v>26481</v>
      </c>
      <c r="B110" s="2">
        <v>4673.5110000000004</v>
      </c>
    </row>
    <row r="111" spans="1:2" x14ac:dyDescent="0.25">
      <c r="A111" s="1">
        <v>26573</v>
      </c>
      <c r="B111" s="2">
        <v>4750.4880000000003</v>
      </c>
    </row>
    <row r="112" spans="1:2" x14ac:dyDescent="0.25">
      <c r="A112" s="1">
        <v>26665</v>
      </c>
      <c r="B112" s="2">
        <v>4872.0050000000001</v>
      </c>
    </row>
    <row r="113" spans="1:2" x14ac:dyDescent="0.25">
      <c r="A113" s="1">
        <v>26755</v>
      </c>
      <c r="B113" s="2">
        <v>4928.3620000000001</v>
      </c>
    </row>
    <row r="114" spans="1:2" x14ac:dyDescent="0.25">
      <c r="A114" s="1">
        <v>26846</v>
      </c>
      <c r="B114" s="2">
        <v>4902.0649999999996</v>
      </c>
    </row>
    <row r="115" spans="1:2" x14ac:dyDescent="0.25">
      <c r="A115" s="1">
        <v>26938</v>
      </c>
      <c r="B115" s="2">
        <v>4948.8230000000003</v>
      </c>
    </row>
    <row r="116" spans="1:2" x14ac:dyDescent="0.25">
      <c r="A116" s="1">
        <v>27030</v>
      </c>
      <c r="B116" s="2">
        <v>4905.4269999999997</v>
      </c>
    </row>
    <row r="117" spans="1:2" x14ac:dyDescent="0.25">
      <c r="A117" s="1">
        <v>27120</v>
      </c>
      <c r="B117" s="2">
        <v>4917.9870000000001</v>
      </c>
    </row>
    <row r="118" spans="1:2" x14ac:dyDescent="0.25">
      <c r="A118" s="1">
        <v>27211</v>
      </c>
      <c r="B118" s="2">
        <v>4869.3609999999999</v>
      </c>
    </row>
    <row r="119" spans="1:2" x14ac:dyDescent="0.25">
      <c r="A119" s="1">
        <v>27303</v>
      </c>
      <c r="B119" s="2">
        <v>4850.1970000000001</v>
      </c>
    </row>
    <row r="120" spans="1:2" x14ac:dyDescent="0.25">
      <c r="A120" s="1">
        <v>27395</v>
      </c>
      <c r="B120" s="2">
        <v>4791.2030000000004</v>
      </c>
    </row>
    <row r="121" spans="1:2" x14ac:dyDescent="0.25">
      <c r="A121" s="1">
        <v>27485</v>
      </c>
      <c r="B121" s="2">
        <v>4827.8180000000002</v>
      </c>
    </row>
    <row r="122" spans="1:2" x14ac:dyDescent="0.25">
      <c r="A122" s="1">
        <v>27576</v>
      </c>
      <c r="B122" s="2">
        <v>4909.1350000000002</v>
      </c>
    </row>
    <row r="123" spans="1:2" x14ac:dyDescent="0.25">
      <c r="A123" s="1">
        <v>27668</v>
      </c>
      <c r="B123" s="2">
        <v>4973.2629999999999</v>
      </c>
    </row>
    <row r="124" spans="1:2" x14ac:dyDescent="0.25">
      <c r="A124" s="1">
        <v>27760</v>
      </c>
      <c r="B124" s="2">
        <v>5086.3180000000002</v>
      </c>
    </row>
    <row r="125" spans="1:2" x14ac:dyDescent="0.25">
      <c r="A125" s="1">
        <v>27851</v>
      </c>
      <c r="B125" s="2">
        <v>5124.57</v>
      </c>
    </row>
    <row r="126" spans="1:2" x14ac:dyDescent="0.25">
      <c r="A126" s="1">
        <v>27942</v>
      </c>
      <c r="B126" s="2">
        <v>5149.6729999999998</v>
      </c>
    </row>
    <row r="127" spans="1:2" x14ac:dyDescent="0.25">
      <c r="A127" s="1">
        <v>28034</v>
      </c>
      <c r="B127" s="2">
        <v>5187.0690000000004</v>
      </c>
    </row>
    <row r="128" spans="1:2" x14ac:dyDescent="0.25">
      <c r="A128" s="1">
        <v>28126</v>
      </c>
      <c r="B128" s="2">
        <v>5247.28</v>
      </c>
    </row>
    <row r="129" spans="1:2" x14ac:dyDescent="0.25">
      <c r="A129" s="1">
        <v>28216</v>
      </c>
      <c r="B129" s="2">
        <v>5351.56</v>
      </c>
    </row>
    <row r="130" spans="1:2" x14ac:dyDescent="0.25">
      <c r="A130" s="1">
        <v>28307</v>
      </c>
      <c r="B130" s="2">
        <v>5447.268</v>
      </c>
    </row>
    <row r="131" spans="1:2" x14ac:dyDescent="0.25">
      <c r="A131" s="1">
        <v>28399</v>
      </c>
      <c r="B131" s="2">
        <v>5446.1409999999996</v>
      </c>
    </row>
    <row r="132" spans="1:2" x14ac:dyDescent="0.25">
      <c r="A132" s="1">
        <v>28491</v>
      </c>
      <c r="B132" s="2">
        <v>5464.7380000000003</v>
      </c>
    </row>
    <row r="133" spans="1:2" x14ac:dyDescent="0.25">
      <c r="A133" s="1">
        <v>28581</v>
      </c>
      <c r="B133" s="2">
        <v>5679.7179999999998</v>
      </c>
    </row>
    <row r="134" spans="1:2" x14ac:dyDescent="0.25">
      <c r="A134" s="1">
        <v>28672</v>
      </c>
      <c r="B134" s="2">
        <v>5735.4009999999998</v>
      </c>
    </row>
    <row r="135" spans="1:2" x14ac:dyDescent="0.25">
      <c r="A135" s="1">
        <v>28764</v>
      </c>
      <c r="B135" s="2">
        <v>5811.259</v>
      </c>
    </row>
    <row r="136" spans="1:2" x14ac:dyDescent="0.25">
      <c r="A136" s="1">
        <v>28856</v>
      </c>
      <c r="B136" s="2">
        <v>5820.9769999999999</v>
      </c>
    </row>
    <row r="137" spans="1:2" x14ac:dyDescent="0.25">
      <c r="A137" s="1">
        <v>28946</v>
      </c>
      <c r="B137" s="2">
        <v>5826.4409999999998</v>
      </c>
    </row>
    <row r="138" spans="1:2" x14ac:dyDescent="0.25">
      <c r="A138" s="1">
        <v>29037</v>
      </c>
      <c r="B138" s="2">
        <v>5868.3230000000003</v>
      </c>
    </row>
    <row r="139" spans="1:2" x14ac:dyDescent="0.25">
      <c r="A139" s="1">
        <v>29129</v>
      </c>
      <c r="B139" s="2">
        <v>5884.4690000000001</v>
      </c>
    </row>
    <row r="140" spans="1:2" x14ac:dyDescent="0.25">
      <c r="A140" s="1">
        <v>29221</v>
      </c>
      <c r="B140" s="2">
        <v>5903.424</v>
      </c>
    </row>
    <row r="141" spans="1:2" x14ac:dyDescent="0.25">
      <c r="A141" s="1">
        <v>29312</v>
      </c>
      <c r="B141" s="2">
        <v>5782.4340000000002</v>
      </c>
    </row>
    <row r="142" spans="1:2" x14ac:dyDescent="0.25">
      <c r="A142" s="1">
        <v>29403</v>
      </c>
      <c r="B142" s="2">
        <v>5771.6869999999999</v>
      </c>
    </row>
    <row r="143" spans="1:2" x14ac:dyDescent="0.25">
      <c r="A143" s="1">
        <v>29495</v>
      </c>
      <c r="B143" s="2">
        <v>5878.4390000000003</v>
      </c>
    </row>
    <row r="144" spans="1:2" x14ac:dyDescent="0.25">
      <c r="A144" s="1">
        <v>29587</v>
      </c>
      <c r="B144" s="2">
        <v>6000.5910000000003</v>
      </c>
    </row>
    <row r="145" spans="1:2" x14ac:dyDescent="0.25">
      <c r="A145" s="1">
        <v>29677</v>
      </c>
      <c r="B145" s="2">
        <v>5952.7110000000002</v>
      </c>
    </row>
    <row r="146" spans="1:2" x14ac:dyDescent="0.25">
      <c r="A146" s="1">
        <v>29768</v>
      </c>
      <c r="B146" s="2">
        <v>6025.0370000000003</v>
      </c>
    </row>
    <row r="147" spans="1:2" x14ac:dyDescent="0.25">
      <c r="A147" s="1">
        <v>29860</v>
      </c>
      <c r="B147" s="2">
        <v>5949.98</v>
      </c>
    </row>
    <row r="148" spans="1:2" x14ac:dyDescent="0.25">
      <c r="A148" s="1">
        <v>29952</v>
      </c>
      <c r="B148" s="2">
        <v>5852.3339999999998</v>
      </c>
    </row>
    <row r="149" spans="1:2" x14ac:dyDescent="0.25">
      <c r="A149" s="1">
        <v>30042</v>
      </c>
      <c r="B149" s="2">
        <v>5884.0479999999998</v>
      </c>
    </row>
    <row r="150" spans="1:2" x14ac:dyDescent="0.25">
      <c r="A150" s="1">
        <v>30133</v>
      </c>
      <c r="B150" s="2">
        <v>5861.3630000000003</v>
      </c>
    </row>
    <row r="151" spans="1:2" x14ac:dyDescent="0.25">
      <c r="A151" s="1">
        <v>30225</v>
      </c>
      <c r="B151" s="2">
        <v>5865.99</v>
      </c>
    </row>
    <row r="152" spans="1:2" x14ac:dyDescent="0.25">
      <c r="A152" s="1">
        <v>30317</v>
      </c>
      <c r="B152" s="2">
        <v>5938.9470000000001</v>
      </c>
    </row>
    <row r="153" spans="1:2" x14ac:dyDescent="0.25">
      <c r="A153" s="1">
        <v>30407</v>
      </c>
      <c r="B153" s="2">
        <v>6072.433</v>
      </c>
    </row>
    <row r="154" spans="1:2" x14ac:dyDescent="0.25">
      <c r="A154" s="1">
        <v>30498</v>
      </c>
      <c r="B154" s="2">
        <v>6192.1779999999999</v>
      </c>
    </row>
    <row r="155" spans="1:2" x14ac:dyDescent="0.25">
      <c r="A155" s="1">
        <v>30590</v>
      </c>
      <c r="B155" s="2">
        <v>6320.1760000000004</v>
      </c>
    </row>
    <row r="156" spans="1:2" x14ac:dyDescent="0.25">
      <c r="A156" s="1">
        <v>30682</v>
      </c>
      <c r="B156" s="2">
        <v>6442.76</v>
      </c>
    </row>
    <row r="157" spans="1:2" x14ac:dyDescent="0.25">
      <c r="A157" s="1">
        <v>30773</v>
      </c>
      <c r="B157" s="2">
        <v>6553.9960000000001</v>
      </c>
    </row>
    <row r="158" spans="1:2" x14ac:dyDescent="0.25">
      <c r="A158" s="1">
        <v>30864</v>
      </c>
      <c r="B158" s="2">
        <v>6617.69</v>
      </c>
    </row>
    <row r="159" spans="1:2" x14ac:dyDescent="0.25">
      <c r="A159" s="1">
        <v>30956</v>
      </c>
      <c r="B159" s="2">
        <v>6671.5649999999996</v>
      </c>
    </row>
    <row r="160" spans="1:2" x14ac:dyDescent="0.25">
      <c r="A160" s="1">
        <v>31048</v>
      </c>
      <c r="B160" s="2">
        <v>6734.5219999999999</v>
      </c>
    </row>
    <row r="161" spans="1:2" x14ac:dyDescent="0.25">
      <c r="A161" s="1">
        <v>31138</v>
      </c>
      <c r="B161" s="2">
        <v>6791.5420000000004</v>
      </c>
    </row>
    <row r="162" spans="1:2" x14ac:dyDescent="0.25">
      <c r="A162" s="1">
        <v>31229</v>
      </c>
      <c r="B162" s="2">
        <v>6897.6310000000003</v>
      </c>
    </row>
    <row r="163" spans="1:2" x14ac:dyDescent="0.25">
      <c r="A163" s="1">
        <v>31321</v>
      </c>
      <c r="B163" s="2">
        <v>6949.982</v>
      </c>
    </row>
    <row r="164" spans="1:2" x14ac:dyDescent="0.25">
      <c r="A164" s="1">
        <v>31413</v>
      </c>
      <c r="B164" s="2">
        <v>7016.7629999999999</v>
      </c>
    </row>
    <row r="165" spans="1:2" x14ac:dyDescent="0.25">
      <c r="A165" s="1">
        <v>31503</v>
      </c>
      <c r="B165" s="2">
        <v>7044.9520000000002</v>
      </c>
    </row>
    <row r="166" spans="1:2" x14ac:dyDescent="0.25">
      <c r="A166" s="1">
        <v>31594</v>
      </c>
      <c r="B166" s="2">
        <v>7112.8739999999998</v>
      </c>
    </row>
    <row r="167" spans="1:2" x14ac:dyDescent="0.25">
      <c r="A167" s="1">
        <v>31686</v>
      </c>
      <c r="B167" s="2">
        <v>7147.2539999999999</v>
      </c>
    </row>
    <row r="168" spans="1:2" x14ac:dyDescent="0.25">
      <c r="A168" s="1">
        <v>31778</v>
      </c>
      <c r="B168" s="2">
        <v>7186.8810000000003</v>
      </c>
    </row>
    <row r="169" spans="1:2" x14ac:dyDescent="0.25">
      <c r="A169" s="1">
        <v>31868</v>
      </c>
      <c r="B169" s="2">
        <v>7263.3069999999998</v>
      </c>
    </row>
    <row r="170" spans="1:2" x14ac:dyDescent="0.25">
      <c r="A170" s="1">
        <v>31959</v>
      </c>
      <c r="B170" s="2">
        <v>7326.3010000000004</v>
      </c>
    </row>
    <row r="171" spans="1:2" x14ac:dyDescent="0.25">
      <c r="A171" s="1">
        <v>32051</v>
      </c>
      <c r="B171" s="2">
        <v>7451.6580000000004</v>
      </c>
    </row>
    <row r="172" spans="1:2" x14ac:dyDescent="0.25">
      <c r="A172" s="1">
        <v>32143</v>
      </c>
      <c r="B172" s="2">
        <v>7490.2030000000004</v>
      </c>
    </row>
    <row r="173" spans="1:2" x14ac:dyDescent="0.25">
      <c r="A173" s="1">
        <v>32234</v>
      </c>
      <c r="B173" s="2">
        <v>7586.4009999999998</v>
      </c>
    </row>
    <row r="174" spans="1:2" x14ac:dyDescent="0.25">
      <c r="A174" s="1">
        <v>32325</v>
      </c>
      <c r="B174" s="2">
        <v>7625.57</v>
      </c>
    </row>
    <row r="175" spans="1:2" x14ac:dyDescent="0.25">
      <c r="A175" s="1">
        <v>32417</v>
      </c>
      <c r="B175" s="2">
        <v>7727.3919999999998</v>
      </c>
    </row>
    <row r="176" spans="1:2" x14ac:dyDescent="0.25">
      <c r="A176" s="1">
        <v>32509</v>
      </c>
      <c r="B176" s="2">
        <v>7799.942</v>
      </c>
    </row>
    <row r="177" spans="1:2" x14ac:dyDescent="0.25">
      <c r="A177" s="1">
        <v>32599</v>
      </c>
      <c r="B177" s="2">
        <v>7858.3040000000001</v>
      </c>
    </row>
    <row r="178" spans="1:2" x14ac:dyDescent="0.25">
      <c r="A178" s="1">
        <v>32690</v>
      </c>
      <c r="B178" s="2">
        <v>7920.6279999999997</v>
      </c>
    </row>
    <row r="179" spans="1:2" x14ac:dyDescent="0.25">
      <c r="A179" s="1">
        <v>32782</v>
      </c>
      <c r="B179" s="2">
        <v>7937.9179999999997</v>
      </c>
    </row>
    <row r="180" spans="1:2" x14ac:dyDescent="0.25">
      <c r="A180" s="1">
        <v>32874</v>
      </c>
      <c r="B180" s="2">
        <v>8020.8419999999996</v>
      </c>
    </row>
    <row r="181" spans="1:2" x14ac:dyDescent="0.25">
      <c r="A181" s="1">
        <v>32964</v>
      </c>
      <c r="B181" s="2">
        <v>8052.7209999999995</v>
      </c>
    </row>
    <row r="182" spans="1:2" x14ac:dyDescent="0.25">
      <c r="A182" s="1">
        <v>33055</v>
      </c>
      <c r="B182" s="2">
        <v>8052.598</v>
      </c>
    </row>
    <row r="183" spans="1:2" x14ac:dyDescent="0.25">
      <c r="A183" s="1">
        <v>33147</v>
      </c>
      <c r="B183" s="2">
        <v>7982.0469999999996</v>
      </c>
    </row>
    <row r="184" spans="1:2" x14ac:dyDescent="0.25">
      <c r="A184" s="1">
        <v>33239</v>
      </c>
      <c r="B184" s="2">
        <v>7943.38</v>
      </c>
    </row>
    <row r="185" spans="1:2" x14ac:dyDescent="0.25">
      <c r="A185" s="1">
        <v>33329</v>
      </c>
      <c r="B185" s="2">
        <v>7996.9930000000004</v>
      </c>
    </row>
    <row r="186" spans="1:2" x14ac:dyDescent="0.25">
      <c r="A186" s="1">
        <v>33420</v>
      </c>
      <c r="B186" s="2">
        <v>8030.6790000000001</v>
      </c>
    </row>
    <row r="187" spans="1:2" x14ac:dyDescent="0.25">
      <c r="A187" s="1">
        <v>33512</v>
      </c>
      <c r="B187" s="2">
        <v>8062.16</v>
      </c>
    </row>
    <row r="188" spans="1:2" x14ac:dyDescent="0.25">
      <c r="A188" s="1">
        <v>33604</v>
      </c>
      <c r="B188" s="2">
        <v>8150.6540000000005</v>
      </c>
    </row>
    <row r="189" spans="1:2" x14ac:dyDescent="0.25">
      <c r="A189" s="1">
        <v>33695</v>
      </c>
      <c r="B189" s="2">
        <v>8237.259</v>
      </c>
    </row>
    <row r="190" spans="1:2" x14ac:dyDescent="0.25">
      <c r="A190" s="1">
        <v>33786</v>
      </c>
      <c r="B190" s="2">
        <v>8322.2530000000006</v>
      </c>
    </row>
    <row r="191" spans="1:2" x14ac:dyDescent="0.25">
      <c r="A191" s="1">
        <v>33878</v>
      </c>
      <c r="B191" s="2">
        <v>8409.8340000000007</v>
      </c>
    </row>
    <row r="192" spans="1:2" x14ac:dyDescent="0.25">
      <c r="A192" s="1">
        <v>33970</v>
      </c>
      <c r="B192" s="2">
        <v>8425.2890000000007</v>
      </c>
    </row>
    <row r="193" spans="1:2" x14ac:dyDescent="0.25">
      <c r="A193" s="1">
        <v>34060</v>
      </c>
      <c r="B193" s="2">
        <v>8479.1929999999993</v>
      </c>
    </row>
    <row r="194" spans="1:2" x14ac:dyDescent="0.25">
      <c r="A194" s="1">
        <v>34151</v>
      </c>
      <c r="B194" s="2">
        <v>8523.8279999999995</v>
      </c>
    </row>
    <row r="195" spans="1:2" x14ac:dyDescent="0.25">
      <c r="A195" s="1">
        <v>34243</v>
      </c>
      <c r="B195" s="2">
        <v>8636.393</v>
      </c>
    </row>
    <row r="196" spans="1:2" x14ac:dyDescent="0.25">
      <c r="A196" s="1">
        <v>34335</v>
      </c>
      <c r="B196" s="2">
        <v>8720.4709999999995</v>
      </c>
    </row>
    <row r="197" spans="1:2" x14ac:dyDescent="0.25">
      <c r="A197" s="1">
        <v>34425</v>
      </c>
      <c r="B197" s="2">
        <v>8839.7530000000006</v>
      </c>
    </row>
    <row r="198" spans="1:2" x14ac:dyDescent="0.25">
      <c r="A198" s="1">
        <v>34516</v>
      </c>
      <c r="B198" s="2">
        <v>8896.6910000000007</v>
      </c>
    </row>
    <row r="199" spans="1:2" x14ac:dyDescent="0.25">
      <c r="A199" s="1">
        <v>34608</v>
      </c>
      <c r="B199" s="2">
        <v>8995.4969999999994</v>
      </c>
    </row>
    <row r="200" spans="1:2" x14ac:dyDescent="0.25">
      <c r="A200" s="1">
        <v>34700</v>
      </c>
      <c r="B200" s="2">
        <v>9017.5650000000005</v>
      </c>
    </row>
    <row r="201" spans="1:2" x14ac:dyDescent="0.25">
      <c r="A201" s="1">
        <v>34790</v>
      </c>
      <c r="B201" s="2">
        <v>9036.9500000000007</v>
      </c>
    </row>
    <row r="202" spans="1:2" x14ac:dyDescent="0.25">
      <c r="A202" s="1">
        <v>34881</v>
      </c>
      <c r="B202" s="2">
        <v>9112.9009999999998</v>
      </c>
    </row>
    <row r="203" spans="1:2" x14ac:dyDescent="0.25">
      <c r="A203" s="1">
        <v>34973</v>
      </c>
      <c r="B203" s="2">
        <v>9176.4369999999999</v>
      </c>
    </row>
    <row r="204" spans="1:2" x14ac:dyDescent="0.25">
      <c r="A204" s="1">
        <v>35065</v>
      </c>
      <c r="B204" s="2">
        <v>9239.2970000000005</v>
      </c>
    </row>
    <row r="205" spans="1:2" x14ac:dyDescent="0.25">
      <c r="A205" s="1">
        <v>35156</v>
      </c>
      <c r="B205" s="2">
        <v>9399.0249999999996</v>
      </c>
    </row>
    <row r="206" spans="1:2" x14ac:dyDescent="0.25">
      <c r="A206" s="1">
        <v>35247</v>
      </c>
      <c r="B206" s="2">
        <v>9480.7810000000009</v>
      </c>
    </row>
    <row r="207" spans="1:2" x14ac:dyDescent="0.25">
      <c r="A207" s="1">
        <v>35339</v>
      </c>
      <c r="B207" s="2">
        <v>9584.2720000000008</v>
      </c>
    </row>
    <row r="208" spans="1:2" x14ac:dyDescent="0.25">
      <c r="A208" s="1">
        <v>35431</v>
      </c>
      <c r="B208" s="2">
        <v>9657.9869999999992</v>
      </c>
    </row>
    <row r="209" spans="1:2" x14ac:dyDescent="0.25">
      <c r="A209" s="1">
        <v>35521</v>
      </c>
      <c r="B209" s="2">
        <v>9801.18</v>
      </c>
    </row>
    <row r="210" spans="1:2" x14ac:dyDescent="0.25">
      <c r="A210" s="1">
        <v>35612</v>
      </c>
      <c r="B210" s="2">
        <v>9924.1959999999999</v>
      </c>
    </row>
    <row r="211" spans="1:2" x14ac:dyDescent="0.25">
      <c r="A211" s="1">
        <v>35704</v>
      </c>
      <c r="B211" s="2">
        <v>10000.332</v>
      </c>
    </row>
    <row r="212" spans="1:2" x14ac:dyDescent="0.25">
      <c r="A212" s="1">
        <v>35796</v>
      </c>
      <c r="B212" s="2">
        <v>10094.800999999999</v>
      </c>
    </row>
    <row r="213" spans="1:2" x14ac:dyDescent="0.25">
      <c r="A213" s="1">
        <v>35886</v>
      </c>
      <c r="B213" s="2">
        <v>10185.575999999999</v>
      </c>
    </row>
    <row r="214" spans="1:2" x14ac:dyDescent="0.25">
      <c r="A214" s="1">
        <v>35977</v>
      </c>
      <c r="B214" s="2">
        <v>10319.973</v>
      </c>
    </row>
    <row r="215" spans="1:2" x14ac:dyDescent="0.25">
      <c r="A215" s="1">
        <v>36069</v>
      </c>
      <c r="B215" s="2">
        <v>10498.614</v>
      </c>
    </row>
    <row r="216" spans="1:2" x14ac:dyDescent="0.25">
      <c r="A216" s="1">
        <v>36161</v>
      </c>
      <c r="B216" s="2">
        <v>10592.145</v>
      </c>
    </row>
    <row r="217" spans="1:2" x14ac:dyDescent="0.25">
      <c r="A217" s="1">
        <v>36251</v>
      </c>
      <c r="B217" s="2">
        <v>10674.941999999999</v>
      </c>
    </row>
    <row r="218" spans="1:2" x14ac:dyDescent="0.25">
      <c r="A218" s="1">
        <v>36342</v>
      </c>
      <c r="B218" s="2">
        <v>10810.68</v>
      </c>
    </row>
    <row r="219" spans="1:2" x14ac:dyDescent="0.25">
      <c r="A219" s="1">
        <v>36434</v>
      </c>
      <c r="B219" s="2">
        <v>11004.834000000001</v>
      </c>
    </row>
    <row r="220" spans="1:2" x14ac:dyDescent="0.25">
      <c r="A220" s="1">
        <v>36526</v>
      </c>
      <c r="B220" s="2">
        <v>11033.569</v>
      </c>
    </row>
    <row r="221" spans="1:2" x14ac:dyDescent="0.25">
      <c r="A221" s="1">
        <v>36617</v>
      </c>
      <c r="B221" s="2">
        <v>11248.802</v>
      </c>
    </row>
    <row r="222" spans="1:2" x14ac:dyDescent="0.25">
      <c r="A222" s="1">
        <v>36708</v>
      </c>
      <c r="B222" s="2">
        <v>11258.254999999999</v>
      </c>
    </row>
    <row r="223" spans="1:2" x14ac:dyDescent="0.25">
      <c r="A223" s="1">
        <v>36800</v>
      </c>
      <c r="B223" s="2">
        <v>11324.964</v>
      </c>
    </row>
    <row r="224" spans="1:2" x14ac:dyDescent="0.25">
      <c r="A224" s="1">
        <v>36892</v>
      </c>
      <c r="B224" s="2">
        <v>11287.752</v>
      </c>
    </row>
    <row r="225" spans="1:2" x14ac:dyDescent="0.25">
      <c r="A225" s="1">
        <v>36982</v>
      </c>
      <c r="B225" s="2">
        <v>11361.734</v>
      </c>
    </row>
    <row r="226" spans="1:2" x14ac:dyDescent="0.25">
      <c r="A226" s="1">
        <v>37073</v>
      </c>
      <c r="B226" s="2">
        <v>11330.38</v>
      </c>
    </row>
    <row r="227" spans="1:2" x14ac:dyDescent="0.25">
      <c r="A227" s="1">
        <v>37165</v>
      </c>
      <c r="B227" s="2">
        <v>11370.028</v>
      </c>
    </row>
    <row r="228" spans="1:2" x14ac:dyDescent="0.25">
      <c r="A228" s="1">
        <v>37257</v>
      </c>
      <c r="B228" s="2">
        <v>11467.137000000001</v>
      </c>
    </row>
    <row r="229" spans="1:2" x14ac:dyDescent="0.25">
      <c r="A229" s="1">
        <v>37347</v>
      </c>
      <c r="B229" s="2">
        <v>11528.137000000001</v>
      </c>
    </row>
    <row r="230" spans="1:2" x14ac:dyDescent="0.25">
      <c r="A230" s="1">
        <v>37438</v>
      </c>
      <c r="B230" s="2">
        <v>11586.608</v>
      </c>
    </row>
    <row r="231" spans="1:2" x14ac:dyDescent="0.25">
      <c r="A231" s="1">
        <v>37530</v>
      </c>
      <c r="B231" s="2">
        <v>11590.578</v>
      </c>
    </row>
    <row r="232" spans="1:2" x14ac:dyDescent="0.25">
      <c r="A232" s="1">
        <v>37622</v>
      </c>
      <c r="B232" s="2">
        <v>11638.916999999999</v>
      </c>
    </row>
    <row r="233" spans="1:2" x14ac:dyDescent="0.25">
      <c r="A233" s="1">
        <v>37712</v>
      </c>
      <c r="B233" s="2">
        <v>11737.522000000001</v>
      </c>
    </row>
    <row r="234" spans="1:2" x14ac:dyDescent="0.25">
      <c r="A234" s="1">
        <v>37803</v>
      </c>
      <c r="B234" s="2">
        <v>11930.678</v>
      </c>
    </row>
    <row r="235" spans="1:2" x14ac:dyDescent="0.25">
      <c r="A235" s="1">
        <v>37895</v>
      </c>
      <c r="B235" s="2">
        <v>12038.591</v>
      </c>
    </row>
    <row r="236" spans="1:2" x14ac:dyDescent="0.25">
      <c r="A236" s="1">
        <v>37987</v>
      </c>
      <c r="B236" s="2">
        <v>12117.924000000001</v>
      </c>
    </row>
    <row r="237" spans="1:2" x14ac:dyDescent="0.25">
      <c r="A237" s="1">
        <v>38078</v>
      </c>
      <c r="B237" s="2">
        <v>12195.893</v>
      </c>
    </row>
    <row r="238" spans="1:2" x14ac:dyDescent="0.25">
      <c r="A238" s="1">
        <v>38169</v>
      </c>
      <c r="B238" s="2">
        <v>12286.666999999999</v>
      </c>
    </row>
    <row r="239" spans="1:2" x14ac:dyDescent="0.25">
      <c r="A239" s="1">
        <v>38261</v>
      </c>
      <c r="B239" s="2">
        <v>12387.233</v>
      </c>
    </row>
    <row r="240" spans="1:2" x14ac:dyDescent="0.25">
      <c r="A240" s="1">
        <v>38353</v>
      </c>
      <c r="B240" s="2">
        <v>12514.999</v>
      </c>
    </row>
    <row r="241" spans="1:2" x14ac:dyDescent="0.25">
      <c r="A241" s="1">
        <v>38443</v>
      </c>
      <c r="B241" s="2">
        <v>12570.71</v>
      </c>
    </row>
    <row r="242" spans="1:2" x14ac:dyDescent="0.25">
      <c r="A242" s="1">
        <v>38534</v>
      </c>
      <c r="B242" s="2">
        <v>12670.529</v>
      </c>
    </row>
    <row r="243" spans="1:2" x14ac:dyDescent="0.25">
      <c r="A243" s="1">
        <v>38626</v>
      </c>
      <c r="B243" s="2">
        <v>12735.584999999999</v>
      </c>
    </row>
    <row r="244" spans="1:2" x14ac:dyDescent="0.25">
      <c r="A244" s="1">
        <v>38718</v>
      </c>
      <c r="B244" s="2">
        <v>12896.380999999999</v>
      </c>
    </row>
    <row r="245" spans="1:2" x14ac:dyDescent="0.25">
      <c r="A245" s="1">
        <v>38808</v>
      </c>
      <c r="B245" s="2">
        <v>12948.713</v>
      </c>
    </row>
    <row r="246" spans="1:2" x14ac:dyDescent="0.25">
      <c r="A246" s="1">
        <v>38899</v>
      </c>
      <c r="B246" s="2">
        <v>12950.436</v>
      </c>
    </row>
    <row r="247" spans="1:2" x14ac:dyDescent="0.25">
      <c r="A247" s="1">
        <v>38991</v>
      </c>
      <c r="B247" s="2">
        <v>13038.441000000001</v>
      </c>
    </row>
    <row r="248" spans="1:2" x14ac:dyDescent="0.25">
      <c r="A248" s="1">
        <v>39083</v>
      </c>
      <c r="B248" s="2">
        <v>13056.120999999999</v>
      </c>
    </row>
    <row r="249" spans="1:2" x14ac:dyDescent="0.25">
      <c r="A249" s="1">
        <v>39173</v>
      </c>
      <c r="B249" s="2">
        <v>13173.553</v>
      </c>
    </row>
    <row r="250" spans="1:2" x14ac:dyDescent="0.25">
      <c r="A250" s="1">
        <v>39264</v>
      </c>
      <c r="B250" s="2">
        <v>13269.825999999999</v>
      </c>
    </row>
    <row r="251" spans="1:2" x14ac:dyDescent="0.25">
      <c r="A251" s="1">
        <v>39356</v>
      </c>
      <c r="B251" s="2">
        <v>13325.962</v>
      </c>
    </row>
    <row r="252" spans="1:2" x14ac:dyDescent="0.25">
      <c r="A252" s="1">
        <v>39448</v>
      </c>
      <c r="B252" s="2">
        <v>13266.834000000001</v>
      </c>
    </row>
    <row r="253" spans="1:2" x14ac:dyDescent="0.25">
      <c r="A253" s="1">
        <v>39539</v>
      </c>
      <c r="B253" s="2">
        <v>13310.467000000001</v>
      </c>
    </row>
    <row r="254" spans="1:2" x14ac:dyDescent="0.25">
      <c r="A254" s="1">
        <v>39630</v>
      </c>
      <c r="B254" s="2">
        <v>13186.924999999999</v>
      </c>
    </row>
    <row r="255" spans="1:2" x14ac:dyDescent="0.25">
      <c r="A255" s="1">
        <v>39722</v>
      </c>
      <c r="B255" s="2">
        <v>12883.531000000001</v>
      </c>
    </row>
    <row r="256" spans="1:2" x14ac:dyDescent="0.25">
      <c r="A256" s="1">
        <v>39814</v>
      </c>
      <c r="B256" s="2">
        <v>12710.977000000001</v>
      </c>
    </row>
    <row r="257" spans="1:2" x14ac:dyDescent="0.25">
      <c r="A257" s="1">
        <v>39904</v>
      </c>
      <c r="B257" s="2">
        <v>12700.987999999999</v>
      </c>
    </row>
    <row r="258" spans="1:2" x14ac:dyDescent="0.25">
      <c r="A258" s="1">
        <v>39995</v>
      </c>
      <c r="B258" s="2">
        <v>12746.714</v>
      </c>
    </row>
    <row r="259" spans="1:2" x14ac:dyDescent="0.25">
      <c r="A259" s="1">
        <v>40087</v>
      </c>
      <c r="B259" s="2">
        <v>12873.052</v>
      </c>
    </row>
    <row r="260" spans="1:2" x14ac:dyDescent="0.25">
      <c r="A260" s="1">
        <v>40179</v>
      </c>
      <c r="B260" s="2">
        <v>12947.56</v>
      </c>
    </row>
    <row r="261" spans="1:2" x14ac:dyDescent="0.25">
      <c r="A261" s="1">
        <v>40269</v>
      </c>
      <c r="B261" s="2">
        <v>13019.593000000001</v>
      </c>
    </row>
    <row r="262" spans="1:2" x14ac:dyDescent="0.25">
      <c r="A262" s="1">
        <v>40360</v>
      </c>
      <c r="B262" s="2">
        <v>13103.5</v>
      </c>
    </row>
    <row r="263" spans="1:2" x14ac:dyDescent="0.25">
      <c r="A263" s="1">
        <v>40452</v>
      </c>
      <c r="B263" s="2">
        <v>13181.209000000001</v>
      </c>
    </row>
    <row r="264" spans="1:2" x14ac:dyDescent="0.25">
      <c r="A264" s="1">
        <v>40544</v>
      </c>
      <c r="B264" s="2">
        <v>13183.78</v>
      </c>
    </row>
    <row r="265" spans="1:2" x14ac:dyDescent="0.25">
      <c r="A265" s="1">
        <v>40634</v>
      </c>
      <c r="B265" s="2">
        <v>13264.662</v>
      </c>
    </row>
    <row r="266" spans="1:2" x14ac:dyDescent="0.25">
      <c r="A266" s="1">
        <v>40725</v>
      </c>
      <c r="B266" s="2">
        <v>13306.922</v>
      </c>
    </row>
    <row r="267" spans="1:2" x14ac:dyDescent="0.25">
      <c r="A267" s="1">
        <v>40817</v>
      </c>
      <c r="B267" s="2">
        <v>13441.048000000001</v>
      </c>
    </row>
    <row r="268" spans="1:2" x14ac:dyDescent="0.25">
      <c r="A268" s="1">
        <v>40909</v>
      </c>
      <c r="B268" s="2">
        <v>13506.429</v>
      </c>
    </row>
    <row r="269" spans="1:2" x14ac:dyDescent="0.25">
      <c r="A269" s="1">
        <v>41000</v>
      </c>
      <c r="B269" s="2">
        <v>13558.012000000001</v>
      </c>
    </row>
  </sheetData>
  <hyperlinks>
    <hyperlink ref="A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workbookViewId="0"/>
  </sheetViews>
  <sheetFormatPr defaultColWidth="12" defaultRowHeight="15" x14ac:dyDescent="0.25"/>
  <cols>
    <col min="1" max="1" width="12" style="1"/>
    <col min="2" max="2" width="12" style="2"/>
    <col min="7" max="7" width="12" style="1"/>
    <col min="8" max="8" width="12" style="2"/>
  </cols>
  <sheetData>
    <row r="1" spans="1:8" x14ac:dyDescent="0.25">
      <c r="A1" s="1" t="s">
        <v>17</v>
      </c>
      <c r="G1" s="1" t="s">
        <v>22</v>
      </c>
    </row>
    <row r="2" spans="1:8" x14ac:dyDescent="0.25">
      <c r="A2" s="1" t="s">
        <v>1</v>
      </c>
      <c r="B2" s="2" t="s">
        <v>14</v>
      </c>
      <c r="G2" s="1" t="s">
        <v>1</v>
      </c>
      <c r="H2" s="2" t="s">
        <v>24</v>
      </c>
    </row>
    <row r="3" spans="1:8" x14ac:dyDescent="0.25">
      <c r="A3" s="1" t="s">
        <v>16</v>
      </c>
      <c r="B3" s="2" t="s">
        <v>13</v>
      </c>
      <c r="G3" s="1" t="s">
        <v>16</v>
      </c>
      <c r="H3" s="2" t="s">
        <v>13</v>
      </c>
    </row>
    <row r="4" spans="1:8" x14ac:dyDescent="0.25">
      <c r="A4" s="1">
        <v>17899</v>
      </c>
      <c r="B4" s="2" t="s">
        <v>20</v>
      </c>
      <c r="G4" s="1">
        <v>17168</v>
      </c>
      <c r="H4" s="2" t="s">
        <v>15</v>
      </c>
    </row>
    <row r="5" spans="1:8" x14ac:dyDescent="0.25">
      <c r="A5" s="3" t="s">
        <v>18</v>
      </c>
      <c r="G5" s="3" t="s">
        <v>23</v>
      </c>
    </row>
    <row r="6" spans="1:8" x14ac:dyDescent="0.25">
      <c r="A6" s="1" t="s">
        <v>19</v>
      </c>
      <c r="G6" s="1" t="s">
        <v>12</v>
      </c>
    </row>
    <row r="7" spans="1:8" x14ac:dyDescent="0.25">
      <c r="A7" s="1" t="s">
        <v>8</v>
      </c>
      <c r="B7" s="2" t="s">
        <v>9</v>
      </c>
      <c r="G7" s="1" t="s">
        <v>8</v>
      </c>
      <c r="H7" s="2" t="s">
        <v>9</v>
      </c>
    </row>
    <row r="8" spans="1:8" x14ac:dyDescent="0.25">
      <c r="A8" s="1">
        <v>17899</v>
      </c>
      <c r="B8" s="2">
        <v>1862.8</v>
      </c>
      <c r="G8" s="1">
        <v>17168</v>
      </c>
      <c r="H8" s="2">
        <v>13.393000000000001</v>
      </c>
    </row>
    <row r="9" spans="1:8" x14ac:dyDescent="0.25">
      <c r="A9" s="1">
        <v>17989</v>
      </c>
      <c r="B9" s="2">
        <v>1883.2</v>
      </c>
      <c r="G9" s="1">
        <v>17258</v>
      </c>
      <c r="H9" s="2">
        <v>13.598000000000001</v>
      </c>
    </row>
    <row r="10" spans="1:8" x14ac:dyDescent="0.25">
      <c r="A10" s="1">
        <v>18080</v>
      </c>
      <c r="B10" s="2">
        <v>1904</v>
      </c>
      <c r="G10" s="1">
        <v>17349</v>
      </c>
      <c r="H10" s="2">
        <v>13.84</v>
      </c>
    </row>
    <row r="11" spans="1:8" x14ac:dyDescent="0.25">
      <c r="A11" s="1">
        <v>18172</v>
      </c>
      <c r="B11" s="2">
        <v>1925.2</v>
      </c>
      <c r="G11" s="1">
        <v>17441</v>
      </c>
      <c r="H11" s="2">
        <v>14.182</v>
      </c>
    </row>
    <row r="12" spans="1:8" x14ac:dyDescent="0.25">
      <c r="A12" s="1">
        <v>18264</v>
      </c>
      <c r="B12" s="2">
        <v>1947.1</v>
      </c>
      <c r="G12" s="1">
        <v>17533</v>
      </c>
      <c r="H12" s="2">
        <v>14.288</v>
      </c>
    </row>
    <row r="13" spans="1:8" x14ac:dyDescent="0.25">
      <c r="A13" s="1">
        <v>18354</v>
      </c>
      <c r="B13" s="2">
        <v>1969.8</v>
      </c>
      <c r="G13" s="1">
        <v>17624</v>
      </c>
      <c r="H13" s="2">
        <v>14.404999999999999</v>
      </c>
    </row>
    <row r="14" spans="1:8" x14ac:dyDescent="0.25">
      <c r="A14" s="1">
        <v>18445</v>
      </c>
      <c r="B14" s="2">
        <v>1993.2</v>
      </c>
      <c r="G14" s="1">
        <v>17715</v>
      </c>
      <c r="H14" s="2">
        <v>14.678000000000001</v>
      </c>
    </row>
    <row r="15" spans="1:8" x14ac:dyDescent="0.25">
      <c r="A15" s="1">
        <v>18537</v>
      </c>
      <c r="B15" s="2">
        <v>2017.5</v>
      </c>
      <c r="G15" s="1">
        <v>17807</v>
      </c>
      <c r="H15" s="2">
        <v>14.726000000000001</v>
      </c>
    </row>
    <row r="16" spans="1:8" x14ac:dyDescent="0.25">
      <c r="A16" s="1">
        <v>18629</v>
      </c>
      <c r="B16" s="2">
        <v>2043</v>
      </c>
      <c r="G16" s="1">
        <v>17899</v>
      </c>
      <c r="H16" s="2">
        <v>14.653</v>
      </c>
    </row>
    <row r="17" spans="1:8" x14ac:dyDescent="0.25">
      <c r="A17" s="1">
        <v>18719</v>
      </c>
      <c r="B17" s="2">
        <v>2070</v>
      </c>
      <c r="G17" s="1">
        <v>17989</v>
      </c>
      <c r="H17" s="2">
        <v>14.503</v>
      </c>
    </row>
    <row r="18" spans="1:8" x14ac:dyDescent="0.25">
      <c r="A18" s="1">
        <v>18810</v>
      </c>
      <c r="B18" s="2">
        <v>2097.5</v>
      </c>
      <c r="G18" s="1">
        <v>18080</v>
      </c>
      <c r="H18" s="2">
        <v>14.419</v>
      </c>
    </row>
    <row r="19" spans="1:8" x14ac:dyDescent="0.25">
      <c r="A19" s="1">
        <v>18902</v>
      </c>
      <c r="B19" s="2">
        <v>2125.1</v>
      </c>
      <c r="G19" s="1">
        <v>18172</v>
      </c>
      <c r="H19" s="2">
        <v>14.420999999999999</v>
      </c>
    </row>
    <row r="20" spans="1:8" x14ac:dyDescent="0.25">
      <c r="A20" s="1">
        <v>18994</v>
      </c>
      <c r="B20" s="2">
        <v>2152.5</v>
      </c>
      <c r="G20" s="1">
        <v>18264</v>
      </c>
      <c r="H20" s="2">
        <v>14.385999999999999</v>
      </c>
    </row>
    <row r="21" spans="1:8" x14ac:dyDescent="0.25">
      <c r="A21" s="1">
        <v>19085</v>
      </c>
      <c r="B21" s="2">
        <v>2179.5</v>
      </c>
      <c r="G21" s="1">
        <v>18354</v>
      </c>
      <c r="H21" s="2">
        <v>14.433</v>
      </c>
    </row>
    <row r="22" spans="1:8" x14ac:dyDescent="0.25">
      <c r="A22" s="1">
        <v>19176</v>
      </c>
      <c r="B22" s="2">
        <v>2205.6999999999998</v>
      </c>
      <c r="G22" s="1">
        <v>18445</v>
      </c>
      <c r="H22" s="2">
        <v>14.74</v>
      </c>
    </row>
    <row r="23" spans="1:8" x14ac:dyDescent="0.25">
      <c r="A23" s="1">
        <v>19268</v>
      </c>
      <c r="B23" s="2">
        <v>2231</v>
      </c>
      <c r="G23" s="1">
        <v>18537</v>
      </c>
      <c r="H23" s="2">
        <v>15.032</v>
      </c>
    </row>
    <row r="24" spans="1:8" x14ac:dyDescent="0.25">
      <c r="A24" s="1">
        <v>19360</v>
      </c>
      <c r="B24" s="2">
        <v>2254.1999999999998</v>
      </c>
      <c r="G24" s="1">
        <v>18629</v>
      </c>
      <c r="H24" s="2">
        <v>15.585000000000001</v>
      </c>
    </row>
    <row r="25" spans="1:8" x14ac:dyDescent="0.25">
      <c r="A25" s="1">
        <v>19450</v>
      </c>
      <c r="B25" s="2">
        <v>2275.6</v>
      </c>
      <c r="G25" s="1">
        <v>18719</v>
      </c>
      <c r="H25" s="2">
        <v>15.688000000000001</v>
      </c>
    </row>
    <row r="26" spans="1:8" x14ac:dyDescent="0.25">
      <c r="A26" s="1">
        <v>19541</v>
      </c>
      <c r="B26" s="2">
        <v>2295.8000000000002</v>
      </c>
      <c r="G26" s="1">
        <v>18810</v>
      </c>
      <c r="H26" s="2">
        <v>15.696</v>
      </c>
    </row>
    <row r="27" spans="1:8" x14ac:dyDescent="0.25">
      <c r="A27" s="1">
        <v>19633</v>
      </c>
      <c r="B27" s="2">
        <v>2314.8000000000002</v>
      </c>
      <c r="G27" s="1">
        <v>18902</v>
      </c>
      <c r="H27" s="2">
        <v>15.871</v>
      </c>
    </row>
    <row r="28" spans="1:8" x14ac:dyDescent="0.25">
      <c r="A28" s="1">
        <v>19725</v>
      </c>
      <c r="B28" s="2">
        <v>2332.6</v>
      </c>
      <c r="G28" s="1">
        <v>18994</v>
      </c>
      <c r="H28" s="2">
        <v>15.861000000000001</v>
      </c>
    </row>
    <row r="29" spans="1:8" x14ac:dyDescent="0.25">
      <c r="A29" s="1">
        <v>19815</v>
      </c>
      <c r="B29" s="2">
        <v>2349</v>
      </c>
      <c r="G29" s="1">
        <v>19085</v>
      </c>
      <c r="H29" s="2">
        <v>15.885999999999999</v>
      </c>
    </row>
    <row r="30" spans="1:8" x14ac:dyDescent="0.25">
      <c r="A30" s="1">
        <v>19906</v>
      </c>
      <c r="B30" s="2">
        <v>2364.8000000000002</v>
      </c>
      <c r="G30" s="1">
        <v>19176</v>
      </c>
      <c r="H30" s="2">
        <v>16.065000000000001</v>
      </c>
    </row>
    <row r="31" spans="1:8" x14ac:dyDescent="0.25">
      <c r="A31" s="1">
        <v>19998</v>
      </c>
      <c r="B31" s="2">
        <v>2380.4</v>
      </c>
      <c r="G31" s="1">
        <v>19268</v>
      </c>
      <c r="H31" s="2">
        <v>16.109000000000002</v>
      </c>
    </row>
    <row r="32" spans="1:8" x14ac:dyDescent="0.25">
      <c r="A32" s="1">
        <v>20090</v>
      </c>
      <c r="B32" s="2">
        <v>2396.4</v>
      </c>
      <c r="G32" s="1">
        <v>19360</v>
      </c>
      <c r="H32" s="2">
        <v>16.111999999999998</v>
      </c>
    </row>
    <row r="33" spans="1:8" x14ac:dyDescent="0.25">
      <c r="A33" s="1">
        <v>20180</v>
      </c>
      <c r="B33" s="2">
        <v>2412.9</v>
      </c>
      <c r="G33" s="1">
        <v>19450</v>
      </c>
      <c r="H33" s="2">
        <v>16.141999999999999</v>
      </c>
    </row>
    <row r="34" spans="1:8" x14ac:dyDescent="0.25">
      <c r="A34" s="1">
        <v>20271</v>
      </c>
      <c r="B34" s="2">
        <v>2429.8000000000002</v>
      </c>
      <c r="G34" s="1">
        <v>19541</v>
      </c>
      <c r="H34" s="2">
        <v>16.204999999999998</v>
      </c>
    </row>
    <row r="35" spans="1:8" x14ac:dyDescent="0.25">
      <c r="A35" s="1">
        <v>20363</v>
      </c>
      <c r="B35" s="2">
        <v>2447.1999999999998</v>
      </c>
      <c r="G35" s="1">
        <v>19633</v>
      </c>
      <c r="H35" s="2">
        <v>16.239999999999998</v>
      </c>
    </row>
    <row r="36" spans="1:8" x14ac:dyDescent="0.25">
      <c r="A36" s="1">
        <v>20455</v>
      </c>
      <c r="B36" s="2">
        <v>2465.8000000000002</v>
      </c>
      <c r="G36" s="1">
        <v>19725</v>
      </c>
      <c r="H36" s="2">
        <v>16.29</v>
      </c>
    </row>
    <row r="37" spans="1:8" x14ac:dyDescent="0.25">
      <c r="A37" s="1">
        <v>20546</v>
      </c>
      <c r="B37" s="2">
        <v>2484.8000000000002</v>
      </c>
      <c r="G37" s="1">
        <v>19815</v>
      </c>
      <c r="H37" s="2">
        <v>16.300999999999998</v>
      </c>
    </row>
    <row r="38" spans="1:8" x14ac:dyDescent="0.25">
      <c r="A38" s="1">
        <v>20637</v>
      </c>
      <c r="B38" s="2">
        <v>2504.3000000000002</v>
      </c>
      <c r="G38" s="1">
        <v>19906</v>
      </c>
      <c r="H38" s="2">
        <v>16.326000000000001</v>
      </c>
    </row>
    <row r="39" spans="1:8" x14ac:dyDescent="0.25">
      <c r="A39" s="1">
        <v>20729</v>
      </c>
      <c r="B39" s="2">
        <v>2524.3000000000002</v>
      </c>
      <c r="G39" s="1">
        <v>19998</v>
      </c>
      <c r="H39" s="2">
        <v>16.367999999999999</v>
      </c>
    </row>
    <row r="40" spans="1:8" x14ac:dyDescent="0.25">
      <c r="A40" s="1">
        <v>20821</v>
      </c>
      <c r="B40" s="2">
        <v>2544.6</v>
      </c>
      <c r="G40" s="1">
        <v>20090</v>
      </c>
      <c r="H40" s="2">
        <v>16.446999999999999</v>
      </c>
    </row>
    <row r="41" spans="1:8" x14ac:dyDescent="0.25">
      <c r="A41" s="1">
        <v>20911</v>
      </c>
      <c r="B41" s="2">
        <v>2565.9</v>
      </c>
      <c r="G41" s="1">
        <v>20180</v>
      </c>
      <c r="H41" s="2">
        <v>16.513000000000002</v>
      </c>
    </row>
    <row r="42" spans="1:8" x14ac:dyDescent="0.25">
      <c r="A42" s="1">
        <v>21002</v>
      </c>
      <c r="B42" s="2">
        <v>2587.5</v>
      </c>
      <c r="G42" s="1">
        <v>20271</v>
      </c>
      <c r="H42" s="2">
        <v>16.635000000000002</v>
      </c>
    </row>
    <row r="43" spans="1:8" x14ac:dyDescent="0.25">
      <c r="A43" s="1">
        <v>21094</v>
      </c>
      <c r="B43" s="2">
        <v>2609.5</v>
      </c>
      <c r="G43" s="1">
        <v>20363</v>
      </c>
      <c r="H43" s="2">
        <v>16.800999999999998</v>
      </c>
    </row>
    <row r="44" spans="1:8" x14ac:dyDescent="0.25">
      <c r="A44" s="1">
        <v>21186</v>
      </c>
      <c r="B44" s="2">
        <v>2631.7</v>
      </c>
      <c r="G44" s="1">
        <v>20455</v>
      </c>
      <c r="H44" s="2">
        <v>16.969000000000001</v>
      </c>
    </row>
    <row r="45" spans="1:8" x14ac:dyDescent="0.25">
      <c r="A45" s="1">
        <v>21276</v>
      </c>
      <c r="B45" s="2">
        <v>2653.1</v>
      </c>
      <c r="G45" s="1">
        <v>20546</v>
      </c>
      <c r="H45" s="2">
        <v>17.068000000000001</v>
      </c>
    </row>
    <row r="46" spans="1:8" x14ac:dyDescent="0.25">
      <c r="A46" s="1">
        <v>21367</v>
      </c>
      <c r="B46" s="2">
        <v>2674.7</v>
      </c>
      <c r="G46" s="1">
        <v>20637</v>
      </c>
      <c r="H46" s="2">
        <v>17.286999999999999</v>
      </c>
    </row>
    <row r="47" spans="1:8" x14ac:dyDescent="0.25">
      <c r="A47" s="1">
        <v>21459</v>
      </c>
      <c r="B47" s="2">
        <v>2696.3</v>
      </c>
      <c r="G47" s="1">
        <v>20729</v>
      </c>
      <c r="H47" s="2">
        <v>17.353999999999999</v>
      </c>
    </row>
    <row r="48" spans="1:8" x14ac:dyDescent="0.25">
      <c r="A48" s="1">
        <v>21551</v>
      </c>
      <c r="B48" s="2">
        <v>2717.8</v>
      </c>
      <c r="G48" s="1">
        <v>20821</v>
      </c>
      <c r="H48" s="2">
        <v>17.597000000000001</v>
      </c>
    </row>
    <row r="49" spans="1:8" x14ac:dyDescent="0.25">
      <c r="A49" s="1">
        <v>21641</v>
      </c>
      <c r="B49" s="2">
        <v>2739.8</v>
      </c>
      <c r="G49" s="1">
        <v>20911</v>
      </c>
      <c r="H49" s="2">
        <v>17.716999999999999</v>
      </c>
    </row>
    <row r="50" spans="1:8" x14ac:dyDescent="0.25">
      <c r="A50" s="1">
        <v>21732</v>
      </c>
      <c r="B50" s="2">
        <v>2762.6</v>
      </c>
      <c r="G50" s="1">
        <v>21002</v>
      </c>
      <c r="H50" s="2">
        <v>17.824000000000002</v>
      </c>
    </row>
    <row r="51" spans="1:8" x14ac:dyDescent="0.25">
      <c r="A51" s="1">
        <v>21824</v>
      </c>
      <c r="B51" s="2">
        <v>2786.3</v>
      </c>
      <c r="G51" s="1">
        <v>21094</v>
      </c>
      <c r="H51" s="2">
        <v>17.824999999999999</v>
      </c>
    </row>
    <row r="52" spans="1:8" x14ac:dyDescent="0.25">
      <c r="A52" s="1">
        <v>21916</v>
      </c>
      <c r="B52" s="2">
        <v>2811.9</v>
      </c>
      <c r="G52" s="1">
        <v>21186</v>
      </c>
      <c r="H52" s="2">
        <v>18.02</v>
      </c>
    </row>
    <row r="53" spans="1:8" x14ac:dyDescent="0.25">
      <c r="A53" s="1">
        <v>22007</v>
      </c>
      <c r="B53" s="2">
        <v>2838.9</v>
      </c>
      <c r="G53" s="1">
        <v>21276</v>
      </c>
      <c r="H53" s="2">
        <v>18.071999999999999</v>
      </c>
    </row>
    <row r="54" spans="1:8" x14ac:dyDescent="0.25">
      <c r="A54" s="1">
        <v>22098</v>
      </c>
      <c r="B54" s="2">
        <v>2866.9</v>
      </c>
      <c r="G54" s="1">
        <v>21367</v>
      </c>
      <c r="H54" s="2">
        <v>18.186</v>
      </c>
    </row>
    <row r="55" spans="1:8" x14ac:dyDescent="0.25">
      <c r="A55" s="1">
        <v>22190</v>
      </c>
      <c r="B55" s="2">
        <v>2895.7</v>
      </c>
      <c r="G55" s="1">
        <v>21459</v>
      </c>
      <c r="H55" s="2">
        <v>18.271000000000001</v>
      </c>
    </row>
    <row r="56" spans="1:8" x14ac:dyDescent="0.25">
      <c r="A56" s="1">
        <v>22282</v>
      </c>
      <c r="B56" s="2">
        <v>2925</v>
      </c>
      <c r="G56" s="1">
        <v>21551</v>
      </c>
      <c r="H56" s="2">
        <v>18.297000000000001</v>
      </c>
    </row>
    <row r="57" spans="1:8" x14ac:dyDescent="0.25">
      <c r="A57" s="1">
        <v>22372</v>
      </c>
      <c r="B57" s="2">
        <v>2954.6</v>
      </c>
      <c r="G57" s="1">
        <v>21641</v>
      </c>
      <c r="H57" s="2">
        <v>18.314</v>
      </c>
    </row>
    <row r="58" spans="1:8" x14ac:dyDescent="0.25">
      <c r="A58" s="1">
        <v>22463</v>
      </c>
      <c r="B58" s="2">
        <v>2984.6</v>
      </c>
      <c r="G58" s="1">
        <v>21732</v>
      </c>
      <c r="H58" s="2">
        <v>18.366</v>
      </c>
    </row>
    <row r="59" spans="1:8" x14ac:dyDescent="0.25">
      <c r="A59" s="1">
        <v>22555</v>
      </c>
      <c r="B59" s="2">
        <v>3015</v>
      </c>
      <c r="G59" s="1">
        <v>21824</v>
      </c>
      <c r="H59" s="2">
        <v>18.443000000000001</v>
      </c>
    </row>
    <row r="60" spans="1:8" x14ac:dyDescent="0.25">
      <c r="A60" s="1">
        <v>22647</v>
      </c>
      <c r="B60" s="2">
        <v>3045.4</v>
      </c>
      <c r="G60" s="1">
        <v>21916</v>
      </c>
      <c r="H60" s="2">
        <v>18.521000000000001</v>
      </c>
    </row>
    <row r="61" spans="1:8" x14ac:dyDescent="0.25">
      <c r="A61" s="1">
        <v>22737</v>
      </c>
      <c r="B61" s="2">
        <v>3076.2</v>
      </c>
      <c r="G61" s="1">
        <v>22007</v>
      </c>
      <c r="H61" s="2">
        <v>18.579000000000001</v>
      </c>
    </row>
    <row r="62" spans="1:8" x14ac:dyDescent="0.25">
      <c r="A62" s="1">
        <v>22828</v>
      </c>
      <c r="B62" s="2">
        <v>3107.5</v>
      </c>
      <c r="G62" s="1">
        <v>22098</v>
      </c>
      <c r="H62" s="2">
        <v>18.648</v>
      </c>
    </row>
    <row r="63" spans="1:8" x14ac:dyDescent="0.25">
      <c r="A63" s="1">
        <v>22920</v>
      </c>
      <c r="B63" s="2">
        <v>3139.2</v>
      </c>
      <c r="G63" s="1">
        <v>22190</v>
      </c>
      <c r="H63" s="2">
        <v>18.7</v>
      </c>
    </row>
    <row r="64" spans="1:8" x14ac:dyDescent="0.25">
      <c r="A64" s="1">
        <v>23012</v>
      </c>
      <c r="B64" s="2">
        <v>3171.6</v>
      </c>
      <c r="G64" s="1">
        <v>22282</v>
      </c>
      <c r="H64" s="2">
        <v>18.742999999999999</v>
      </c>
    </row>
    <row r="65" spans="1:8" x14ac:dyDescent="0.25">
      <c r="A65" s="1">
        <v>23102</v>
      </c>
      <c r="B65" s="2">
        <v>3204.2</v>
      </c>
      <c r="G65" s="1">
        <v>22372</v>
      </c>
      <c r="H65" s="2">
        <v>18.785</v>
      </c>
    </row>
    <row r="66" spans="1:8" x14ac:dyDescent="0.25">
      <c r="A66" s="1">
        <v>23193</v>
      </c>
      <c r="B66" s="2">
        <v>3237.2</v>
      </c>
      <c r="G66" s="1">
        <v>22463</v>
      </c>
      <c r="H66" s="2">
        <v>18.843</v>
      </c>
    </row>
    <row r="67" spans="1:8" x14ac:dyDescent="0.25">
      <c r="A67" s="1">
        <v>23285</v>
      </c>
      <c r="B67" s="2">
        <v>3270.7</v>
      </c>
      <c r="G67" s="1">
        <v>22555</v>
      </c>
      <c r="H67" s="2">
        <v>18.908000000000001</v>
      </c>
    </row>
    <row r="68" spans="1:8" x14ac:dyDescent="0.25">
      <c r="A68" s="1">
        <v>23377</v>
      </c>
      <c r="B68" s="2">
        <v>3304.4</v>
      </c>
      <c r="G68" s="1">
        <v>22647</v>
      </c>
      <c r="H68" s="2">
        <v>19.02</v>
      </c>
    </row>
    <row r="69" spans="1:8" x14ac:dyDescent="0.25">
      <c r="A69" s="1">
        <v>23468</v>
      </c>
      <c r="B69" s="2">
        <v>3338.5</v>
      </c>
      <c r="G69" s="1">
        <v>22737</v>
      </c>
      <c r="H69" s="2">
        <v>19.047000000000001</v>
      </c>
    </row>
    <row r="70" spans="1:8" x14ac:dyDescent="0.25">
      <c r="A70" s="1">
        <v>23559</v>
      </c>
      <c r="B70" s="2">
        <v>3373.1</v>
      </c>
      <c r="G70" s="1">
        <v>22828</v>
      </c>
      <c r="H70" s="2">
        <v>19.091999999999999</v>
      </c>
    </row>
    <row r="71" spans="1:8" x14ac:dyDescent="0.25">
      <c r="A71" s="1">
        <v>23651</v>
      </c>
      <c r="B71" s="2">
        <v>3408.4</v>
      </c>
      <c r="G71" s="1">
        <v>22920</v>
      </c>
      <c r="H71" s="2">
        <v>19.152000000000001</v>
      </c>
    </row>
    <row r="72" spans="1:8" x14ac:dyDescent="0.25">
      <c r="A72" s="1">
        <v>23743</v>
      </c>
      <c r="B72" s="2">
        <v>3444.5</v>
      </c>
      <c r="G72" s="1">
        <v>23012</v>
      </c>
      <c r="H72" s="2">
        <v>19.196000000000002</v>
      </c>
    </row>
    <row r="73" spans="1:8" x14ac:dyDescent="0.25">
      <c r="A73" s="1">
        <v>23833</v>
      </c>
      <c r="B73" s="2">
        <v>3481.4</v>
      </c>
      <c r="G73" s="1">
        <v>23102</v>
      </c>
      <c r="H73" s="2">
        <v>19.233000000000001</v>
      </c>
    </row>
    <row r="74" spans="1:8" x14ac:dyDescent="0.25">
      <c r="A74" s="1">
        <v>23924</v>
      </c>
      <c r="B74" s="2">
        <v>3519.1</v>
      </c>
      <c r="G74" s="1">
        <v>23193</v>
      </c>
      <c r="H74" s="2">
        <v>19.271999999999998</v>
      </c>
    </row>
    <row r="75" spans="1:8" x14ac:dyDescent="0.25">
      <c r="A75" s="1">
        <v>24016</v>
      </c>
      <c r="B75" s="2">
        <v>3557.8</v>
      </c>
      <c r="G75" s="1">
        <v>23285</v>
      </c>
      <c r="H75" s="2">
        <v>19.417999999999999</v>
      </c>
    </row>
    <row r="76" spans="1:8" x14ac:dyDescent="0.25">
      <c r="A76" s="1">
        <v>24108</v>
      </c>
      <c r="B76" s="2">
        <v>3597.6</v>
      </c>
      <c r="G76" s="1">
        <v>23377</v>
      </c>
      <c r="H76" s="2">
        <v>19.477</v>
      </c>
    </row>
    <row r="77" spans="1:8" x14ac:dyDescent="0.25">
      <c r="A77" s="1">
        <v>24198</v>
      </c>
      <c r="B77" s="2">
        <v>3639</v>
      </c>
      <c r="G77" s="1">
        <v>23468</v>
      </c>
      <c r="H77" s="2">
        <v>19.529</v>
      </c>
    </row>
    <row r="78" spans="1:8" x14ac:dyDescent="0.25">
      <c r="A78" s="1">
        <v>24289</v>
      </c>
      <c r="B78" s="2">
        <v>3681.3</v>
      </c>
      <c r="G78" s="1">
        <v>23559</v>
      </c>
      <c r="H78" s="2">
        <v>19.606999999999999</v>
      </c>
    </row>
    <row r="79" spans="1:8" x14ac:dyDescent="0.25">
      <c r="A79" s="1">
        <v>24381</v>
      </c>
      <c r="B79" s="2">
        <v>3724.2</v>
      </c>
      <c r="G79" s="1">
        <v>23651</v>
      </c>
      <c r="H79" s="2">
        <v>19.702999999999999</v>
      </c>
    </row>
    <row r="80" spans="1:8" x14ac:dyDescent="0.25">
      <c r="A80" s="1">
        <v>24473</v>
      </c>
      <c r="B80" s="2">
        <v>3767.6</v>
      </c>
      <c r="G80" s="1">
        <v>23743</v>
      </c>
      <c r="H80" s="2">
        <v>19.800999999999998</v>
      </c>
    </row>
    <row r="81" spans="1:8" x14ac:dyDescent="0.25">
      <c r="A81" s="1">
        <v>24563</v>
      </c>
      <c r="B81" s="2">
        <v>3810.8</v>
      </c>
      <c r="G81" s="1">
        <v>23833</v>
      </c>
      <c r="H81" s="2">
        <v>19.887</v>
      </c>
    </row>
    <row r="82" spans="1:8" x14ac:dyDescent="0.25">
      <c r="A82" s="1">
        <v>24654</v>
      </c>
      <c r="B82" s="2">
        <v>3854</v>
      </c>
      <c r="G82" s="1">
        <v>23924</v>
      </c>
      <c r="H82" s="2">
        <v>19.96</v>
      </c>
    </row>
    <row r="83" spans="1:8" x14ac:dyDescent="0.25">
      <c r="A83" s="1">
        <v>24746</v>
      </c>
      <c r="B83" s="2">
        <v>3897.1</v>
      </c>
      <c r="G83" s="1">
        <v>24016</v>
      </c>
      <c r="H83" s="2">
        <v>20.088000000000001</v>
      </c>
    </row>
    <row r="84" spans="1:8" x14ac:dyDescent="0.25">
      <c r="A84" s="1">
        <v>24838</v>
      </c>
      <c r="B84" s="2">
        <v>3939.1</v>
      </c>
      <c r="G84" s="1">
        <v>24108</v>
      </c>
      <c r="H84" s="2">
        <v>20.218</v>
      </c>
    </row>
    <row r="85" spans="1:8" x14ac:dyDescent="0.25">
      <c r="A85" s="1">
        <v>24929</v>
      </c>
      <c r="B85" s="2">
        <v>3981.3</v>
      </c>
      <c r="G85" s="1">
        <v>24198</v>
      </c>
      <c r="H85" s="2">
        <v>20.390999999999998</v>
      </c>
    </row>
    <row r="86" spans="1:8" x14ac:dyDescent="0.25">
      <c r="A86" s="1">
        <v>25020</v>
      </c>
      <c r="B86" s="2">
        <v>4023.1</v>
      </c>
      <c r="G86" s="1">
        <v>24289</v>
      </c>
      <c r="H86" s="2">
        <v>20.600999999999999</v>
      </c>
    </row>
    <row r="87" spans="1:8" x14ac:dyDescent="0.25">
      <c r="A87" s="1">
        <v>25112</v>
      </c>
      <c r="B87" s="2">
        <v>4064.6</v>
      </c>
      <c r="G87" s="1">
        <v>24381</v>
      </c>
      <c r="H87" s="2">
        <v>20.791</v>
      </c>
    </row>
    <row r="88" spans="1:8" x14ac:dyDescent="0.25">
      <c r="A88" s="1">
        <v>25204</v>
      </c>
      <c r="B88" s="2">
        <v>4105.8</v>
      </c>
      <c r="G88" s="1">
        <v>24473</v>
      </c>
      <c r="H88" s="2">
        <v>20.885999999999999</v>
      </c>
    </row>
    <row r="89" spans="1:8" x14ac:dyDescent="0.25">
      <c r="A89" s="1">
        <v>25294</v>
      </c>
      <c r="B89" s="2">
        <v>4146.6000000000004</v>
      </c>
      <c r="G89" s="1">
        <v>24563</v>
      </c>
      <c r="H89" s="2">
        <v>20.997</v>
      </c>
    </row>
    <row r="90" spans="1:8" x14ac:dyDescent="0.25">
      <c r="A90" s="1">
        <v>25385</v>
      </c>
      <c r="B90" s="2">
        <v>4186.5</v>
      </c>
      <c r="G90" s="1">
        <v>24654</v>
      </c>
      <c r="H90" s="2">
        <v>21.202999999999999</v>
      </c>
    </row>
    <row r="91" spans="1:8" x14ac:dyDescent="0.25">
      <c r="A91" s="1">
        <v>25477</v>
      </c>
      <c r="B91" s="2">
        <v>4225.6000000000004</v>
      </c>
      <c r="G91" s="1">
        <v>24746</v>
      </c>
      <c r="H91" s="2">
        <v>21.437999999999999</v>
      </c>
    </row>
    <row r="92" spans="1:8" x14ac:dyDescent="0.25">
      <c r="A92" s="1">
        <v>25569</v>
      </c>
      <c r="B92" s="2">
        <v>4263.3</v>
      </c>
      <c r="G92" s="1">
        <v>24838</v>
      </c>
      <c r="H92" s="2">
        <v>21.672000000000001</v>
      </c>
    </row>
    <row r="93" spans="1:8" x14ac:dyDescent="0.25">
      <c r="A93" s="1">
        <v>25659</v>
      </c>
      <c r="B93" s="2">
        <v>4299.3999999999996</v>
      </c>
      <c r="G93" s="1">
        <v>24929</v>
      </c>
      <c r="H93" s="2">
        <v>21.899000000000001</v>
      </c>
    </row>
    <row r="94" spans="1:8" x14ac:dyDescent="0.25">
      <c r="A94" s="1">
        <v>25750</v>
      </c>
      <c r="B94" s="2">
        <v>4334.6000000000004</v>
      </c>
      <c r="G94" s="1">
        <v>25020</v>
      </c>
      <c r="H94" s="2">
        <v>22.114999999999998</v>
      </c>
    </row>
    <row r="95" spans="1:8" x14ac:dyDescent="0.25">
      <c r="A95" s="1">
        <v>25842</v>
      </c>
      <c r="B95" s="2">
        <v>4369.1000000000004</v>
      </c>
      <c r="G95" s="1">
        <v>25112</v>
      </c>
      <c r="H95" s="2">
        <v>22.425999999999998</v>
      </c>
    </row>
    <row r="96" spans="1:8" x14ac:dyDescent="0.25">
      <c r="A96" s="1">
        <v>25934</v>
      </c>
      <c r="B96" s="2">
        <v>4402.8999999999996</v>
      </c>
      <c r="G96" s="1">
        <v>25204</v>
      </c>
      <c r="H96" s="2">
        <v>22.66</v>
      </c>
    </row>
    <row r="97" spans="1:8" x14ac:dyDescent="0.25">
      <c r="A97" s="1">
        <v>26024</v>
      </c>
      <c r="B97" s="2">
        <v>4436</v>
      </c>
      <c r="G97" s="1">
        <v>25294</v>
      </c>
      <c r="H97" s="2">
        <v>22.952000000000002</v>
      </c>
    </row>
    <row r="98" spans="1:8" x14ac:dyDescent="0.25">
      <c r="A98" s="1">
        <v>26115</v>
      </c>
      <c r="B98" s="2">
        <v>4468.8999999999996</v>
      </c>
      <c r="G98" s="1">
        <v>25385</v>
      </c>
      <c r="H98" s="2">
        <v>23.28</v>
      </c>
    </row>
    <row r="99" spans="1:8" x14ac:dyDescent="0.25">
      <c r="A99" s="1">
        <v>26207</v>
      </c>
      <c r="B99" s="2">
        <v>4502</v>
      </c>
      <c r="G99" s="1">
        <v>25477</v>
      </c>
      <c r="H99" s="2">
        <v>23.581</v>
      </c>
    </row>
    <row r="100" spans="1:8" x14ac:dyDescent="0.25">
      <c r="A100" s="1">
        <v>26299</v>
      </c>
      <c r="B100" s="2">
        <v>4536</v>
      </c>
      <c r="G100" s="1">
        <v>25569</v>
      </c>
      <c r="H100" s="2">
        <v>23.914999999999999</v>
      </c>
    </row>
    <row r="101" spans="1:8" x14ac:dyDescent="0.25">
      <c r="A101" s="1">
        <v>26390</v>
      </c>
      <c r="B101" s="2">
        <v>4570.2</v>
      </c>
      <c r="G101" s="1">
        <v>25659</v>
      </c>
      <c r="H101" s="2">
        <v>24.247</v>
      </c>
    </row>
    <row r="102" spans="1:8" x14ac:dyDescent="0.25">
      <c r="A102" s="1">
        <v>26481</v>
      </c>
      <c r="B102" s="2">
        <v>4605.2</v>
      </c>
      <c r="G102" s="1">
        <v>25750</v>
      </c>
      <c r="H102" s="2">
        <v>24.437999999999999</v>
      </c>
    </row>
    <row r="103" spans="1:8" x14ac:dyDescent="0.25">
      <c r="A103" s="1">
        <v>26573</v>
      </c>
      <c r="B103" s="2">
        <v>4641.2</v>
      </c>
      <c r="G103" s="1">
        <v>25842</v>
      </c>
      <c r="H103" s="2">
        <v>24.751999999999999</v>
      </c>
    </row>
    <row r="104" spans="1:8" x14ac:dyDescent="0.25">
      <c r="A104" s="1">
        <v>26665</v>
      </c>
      <c r="B104" s="2">
        <v>4678.8999999999996</v>
      </c>
      <c r="G104" s="1">
        <v>25934</v>
      </c>
      <c r="H104" s="2">
        <v>25.126000000000001</v>
      </c>
    </row>
    <row r="105" spans="1:8" x14ac:dyDescent="0.25">
      <c r="A105" s="1">
        <v>26755</v>
      </c>
      <c r="B105" s="2">
        <v>4718.6000000000004</v>
      </c>
      <c r="G105" s="1">
        <v>26024</v>
      </c>
      <c r="H105" s="2">
        <v>25.454999999999998</v>
      </c>
    </row>
    <row r="106" spans="1:8" x14ac:dyDescent="0.25">
      <c r="A106" s="1">
        <v>26846</v>
      </c>
      <c r="B106" s="2">
        <v>4759.7</v>
      </c>
      <c r="G106" s="1">
        <v>26115</v>
      </c>
      <c r="H106" s="2">
        <v>25.710999999999999</v>
      </c>
    </row>
    <row r="107" spans="1:8" x14ac:dyDescent="0.25">
      <c r="A107" s="1">
        <v>26938</v>
      </c>
      <c r="B107" s="2">
        <v>4802</v>
      </c>
      <c r="G107" s="1">
        <v>26207</v>
      </c>
      <c r="H107" s="2">
        <v>25.917999999999999</v>
      </c>
    </row>
    <row r="108" spans="1:8" x14ac:dyDescent="0.25">
      <c r="A108" s="1">
        <v>27030</v>
      </c>
      <c r="B108" s="2">
        <v>4845.8999999999996</v>
      </c>
      <c r="G108" s="1">
        <v>26299</v>
      </c>
      <c r="H108" s="2">
        <v>26.318999999999999</v>
      </c>
    </row>
    <row r="109" spans="1:8" x14ac:dyDescent="0.25">
      <c r="A109" s="1">
        <v>27120</v>
      </c>
      <c r="B109" s="2">
        <v>4891.2</v>
      </c>
      <c r="G109" s="1">
        <v>26390</v>
      </c>
      <c r="H109" s="2">
        <v>26.475000000000001</v>
      </c>
    </row>
    <row r="110" spans="1:8" x14ac:dyDescent="0.25">
      <c r="A110" s="1">
        <v>27211</v>
      </c>
      <c r="B110" s="2">
        <v>4936.8999999999996</v>
      </c>
      <c r="G110" s="1">
        <v>26481</v>
      </c>
      <c r="H110" s="2">
        <v>26.731000000000002</v>
      </c>
    </row>
    <row r="111" spans="1:8" x14ac:dyDescent="0.25">
      <c r="A111" s="1">
        <v>27303</v>
      </c>
      <c r="B111" s="2">
        <v>4982.6000000000004</v>
      </c>
      <c r="G111" s="1">
        <v>26573</v>
      </c>
      <c r="H111" s="2">
        <v>27.082999999999998</v>
      </c>
    </row>
    <row r="112" spans="1:8" x14ac:dyDescent="0.25">
      <c r="A112" s="1">
        <v>27395</v>
      </c>
      <c r="B112" s="2">
        <v>5027</v>
      </c>
      <c r="G112" s="1">
        <v>26665</v>
      </c>
      <c r="H112" s="2">
        <v>27.402999999999999</v>
      </c>
    </row>
    <row r="113" spans="1:8" x14ac:dyDescent="0.25">
      <c r="A113" s="1">
        <v>27485</v>
      </c>
      <c r="B113" s="2">
        <v>5069.6000000000004</v>
      </c>
      <c r="G113" s="1">
        <v>26755</v>
      </c>
      <c r="H113" s="2">
        <v>27.827999999999999</v>
      </c>
    </row>
    <row r="114" spans="1:8" x14ac:dyDescent="0.25">
      <c r="A114" s="1">
        <v>27576</v>
      </c>
      <c r="B114" s="2">
        <v>5111.5</v>
      </c>
      <c r="G114" s="1">
        <v>26846</v>
      </c>
      <c r="H114" s="2">
        <v>28.37</v>
      </c>
    </row>
    <row r="115" spans="1:8" x14ac:dyDescent="0.25">
      <c r="A115" s="1">
        <v>27668</v>
      </c>
      <c r="B115" s="2">
        <v>5152.8</v>
      </c>
      <c r="G115" s="1">
        <v>26938</v>
      </c>
      <c r="H115" s="2">
        <v>28.931999999999999</v>
      </c>
    </row>
    <row r="116" spans="1:8" x14ac:dyDescent="0.25">
      <c r="A116" s="1">
        <v>27760</v>
      </c>
      <c r="B116" s="2">
        <v>5193.1000000000004</v>
      </c>
      <c r="G116" s="1">
        <v>27030</v>
      </c>
      <c r="H116" s="2">
        <v>29.488</v>
      </c>
    </row>
    <row r="117" spans="1:8" x14ac:dyDescent="0.25">
      <c r="A117" s="1">
        <v>27851</v>
      </c>
      <c r="B117" s="2">
        <v>5233.1000000000004</v>
      </c>
      <c r="G117" s="1">
        <v>27120</v>
      </c>
      <c r="H117" s="2">
        <v>30.192</v>
      </c>
    </row>
    <row r="118" spans="1:8" x14ac:dyDescent="0.25">
      <c r="A118" s="1">
        <v>27942</v>
      </c>
      <c r="B118" s="2">
        <v>5273.5</v>
      </c>
      <c r="G118" s="1">
        <v>27211</v>
      </c>
      <c r="H118" s="2">
        <v>31.085000000000001</v>
      </c>
    </row>
    <row r="119" spans="1:8" x14ac:dyDescent="0.25">
      <c r="A119" s="1">
        <v>28034</v>
      </c>
      <c r="B119" s="2">
        <v>5314.5</v>
      </c>
      <c r="G119" s="1">
        <v>27303</v>
      </c>
      <c r="H119" s="2">
        <v>32.015000000000001</v>
      </c>
    </row>
    <row r="120" spans="1:8" x14ac:dyDescent="0.25">
      <c r="A120" s="1">
        <v>28126</v>
      </c>
      <c r="B120" s="2">
        <v>5357.4</v>
      </c>
      <c r="G120" s="1">
        <v>27395</v>
      </c>
      <c r="H120" s="2">
        <v>32.756999999999998</v>
      </c>
    </row>
    <row r="121" spans="1:8" x14ac:dyDescent="0.25">
      <c r="A121" s="1">
        <v>28216</v>
      </c>
      <c r="B121" s="2">
        <v>5401.1</v>
      </c>
      <c r="G121" s="1">
        <v>27485</v>
      </c>
      <c r="H121" s="2">
        <v>33.244999999999997</v>
      </c>
    </row>
    <row r="122" spans="1:8" x14ac:dyDescent="0.25">
      <c r="A122" s="1">
        <v>28307</v>
      </c>
      <c r="B122" s="2">
        <v>5445.9</v>
      </c>
      <c r="G122" s="1">
        <v>27576</v>
      </c>
      <c r="H122" s="2">
        <v>33.863999999999997</v>
      </c>
    </row>
    <row r="123" spans="1:8" x14ac:dyDescent="0.25">
      <c r="A123" s="1">
        <v>28399</v>
      </c>
      <c r="B123" s="2">
        <v>5492</v>
      </c>
      <c r="G123" s="1">
        <v>27668</v>
      </c>
      <c r="H123" s="2">
        <v>34.463000000000001</v>
      </c>
    </row>
    <row r="124" spans="1:8" x14ac:dyDescent="0.25">
      <c r="A124" s="1">
        <v>28491</v>
      </c>
      <c r="B124" s="2">
        <v>5539.3</v>
      </c>
      <c r="G124" s="1">
        <v>27760</v>
      </c>
      <c r="H124" s="2">
        <v>34.837000000000003</v>
      </c>
    </row>
    <row r="125" spans="1:8" x14ac:dyDescent="0.25">
      <c r="A125" s="1">
        <v>28581</v>
      </c>
      <c r="B125" s="2">
        <v>5590.1</v>
      </c>
      <c r="G125" s="1">
        <v>27851</v>
      </c>
      <c r="H125" s="2">
        <v>35.207999999999998</v>
      </c>
    </row>
    <row r="126" spans="1:8" x14ac:dyDescent="0.25">
      <c r="A126" s="1">
        <v>28672</v>
      </c>
      <c r="B126" s="2">
        <v>5641.5</v>
      </c>
      <c r="G126" s="1">
        <v>27942</v>
      </c>
      <c r="H126" s="2">
        <v>35.686</v>
      </c>
    </row>
    <row r="127" spans="1:8" x14ac:dyDescent="0.25">
      <c r="A127" s="1">
        <v>28764</v>
      </c>
      <c r="B127" s="2">
        <v>5692.8</v>
      </c>
      <c r="G127" s="1">
        <v>28034</v>
      </c>
      <c r="H127" s="2">
        <v>36.331000000000003</v>
      </c>
    </row>
    <row r="128" spans="1:8" x14ac:dyDescent="0.25">
      <c r="A128" s="1">
        <v>28856</v>
      </c>
      <c r="B128" s="2">
        <v>5743.6</v>
      </c>
      <c r="G128" s="1">
        <v>28126</v>
      </c>
      <c r="H128" s="2">
        <v>36.942999999999998</v>
      </c>
    </row>
    <row r="129" spans="1:8" x14ac:dyDescent="0.25">
      <c r="A129" s="1">
        <v>28946</v>
      </c>
      <c r="B129" s="2">
        <v>5792.2</v>
      </c>
      <c r="G129" s="1">
        <v>28216</v>
      </c>
      <c r="H129" s="2">
        <v>37.47</v>
      </c>
    </row>
    <row r="130" spans="1:8" x14ac:dyDescent="0.25">
      <c r="A130" s="1">
        <v>29037</v>
      </c>
      <c r="B130" s="2">
        <v>5838.6</v>
      </c>
      <c r="G130" s="1">
        <v>28307</v>
      </c>
      <c r="H130" s="2">
        <v>37.927</v>
      </c>
    </row>
    <row r="131" spans="1:8" x14ac:dyDescent="0.25">
      <c r="A131" s="1">
        <v>29129</v>
      </c>
      <c r="B131" s="2">
        <v>5882.3</v>
      </c>
      <c r="G131" s="1">
        <v>28399</v>
      </c>
      <c r="H131" s="2">
        <v>38.758000000000003</v>
      </c>
    </row>
    <row r="132" spans="1:8" x14ac:dyDescent="0.25">
      <c r="A132" s="1">
        <v>29221</v>
      </c>
      <c r="B132" s="2">
        <v>5920.7</v>
      </c>
      <c r="G132" s="1">
        <v>28491</v>
      </c>
      <c r="H132" s="2">
        <v>39.326000000000001</v>
      </c>
    </row>
    <row r="133" spans="1:8" x14ac:dyDescent="0.25">
      <c r="A133" s="1">
        <v>29312</v>
      </c>
      <c r="B133" s="2">
        <v>5953.4</v>
      </c>
      <c r="G133" s="1">
        <v>28581</v>
      </c>
      <c r="H133" s="2">
        <v>40.049999999999997</v>
      </c>
    </row>
    <row r="134" spans="1:8" x14ac:dyDescent="0.25">
      <c r="A134" s="1">
        <v>29403</v>
      </c>
      <c r="B134" s="2">
        <v>5984.4</v>
      </c>
      <c r="G134" s="1">
        <v>28672</v>
      </c>
      <c r="H134" s="2">
        <v>40.716000000000001</v>
      </c>
    </row>
    <row r="135" spans="1:8" x14ac:dyDescent="0.25">
      <c r="A135" s="1">
        <v>29495</v>
      </c>
      <c r="B135" s="2">
        <v>6014.8</v>
      </c>
      <c r="G135" s="1">
        <v>28764</v>
      </c>
      <c r="H135" s="2">
        <v>41.575000000000003</v>
      </c>
    </row>
    <row r="136" spans="1:8" x14ac:dyDescent="0.25">
      <c r="A136" s="1">
        <v>29587</v>
      </c>
      <c r="B136" s="2">
        <v>6046.8</v>
      </c>
      <c r="G136" s="1">
        <v>28856</v>
      </c>
      <c r="H136" s="2">
        <v>42.317999999999998</v>
      </c>
    </row>
    <row r="137" spans="1:8" x14ac:dyDescent="0.25">
      <c r="A137" s="1">
        <v>29677</v>
      </c>
      <c r="B137" s="2">
        <v>6082.7</v>
      </c>
      <c r="G137" s="1">
        <v>28946</v>
      </c>
      <c r="H137" s="2">
        <v>43.362000000000002</v>
      </c>
    </row>
    <row r="138" spans="1:8" x14ac:dyDescent="0.25">
      <c r="A138" s="1">
        <v>29768</v>
      </c>
      <c r="B138" s="2">
        <v>6120.8</v>
      </c>
      <c r="G138" s="1">
        <v>29037</v>
      </c>
      <c r="H138" s="2">
        <v>44.301000000000002</v>
      </c>
    </row>
    <row r="139" spans="1:8" x14ac:dyDescent="0.25">
      <c r="A139" s="1">
        <v>29860</v>
      </c>
      <c r="B139" s="2">
        <v>6161.2</v>
      </c>
      <c r="G139" s="1">
        <v>29129</v>
      </c>
      <c r="H139" s="2">
        <v>45.194000000000003</v>
      </c>
    </row>
    <row r="140" spans="1:8" x14ac:dyDescent="0.25">
      <c r="A140" s="1">
        <v>29952</v>
      </c>
      <c r="B140" s="2">
        <v>6206.9</v>
      </c>
      <c r="G140" s="1">
        <v>29221</v>
      </c>
      <c r="H140" s="2">
        <v>46.143999999999998</v>
      </c>
    </row>
    <row r="141" spans="1:8" x14ac:dyDescent="0.25">
      <c r="A141" s="1">
        <v>30042</v>
      </c>
      <c r="B141" s="2">
        <v>6253.6</v>
      </c>
      <c r="G141" s="1">
        <v>29312</v>
      </c>
      <c r="H141" s="2">
        <v>47.177999999999997</v>
      </c>
    </row>
    <row r="142" spans="1:8" x14ac:dyDescent="0.25">
      <c r="A142" s="1">
        <v>30133</v>
      </c>
      <c r="B142" s="2">
        <v>6301.4</v>
      </c>
      <c r="G142" s="1">
        <v>29403</v>
      </c>
      <c r="H142" s="2">
        <v>48.256</v>
      </c>
    </row>
    <row r="143" spans="1:8" x14ac:dyDescent="0.25">
      <c r="A143" s="1">
        <v>30225</v>
      </c>
      <c r="B143" s="2">
        <v>6349.6</v>
      </c>
      <c r="G143" s="1">
        <v>29495</v>
      </c>
      <c r="H143" s="2">
        <v>49.593000000000004</v>
      </c>
    </row>
    <row r="144" spans="1:8" x14ac:dyDescent="0.25">
      <c r="A144" s="1">
        <v>30317</v>
      </c>
      <c r="B144" s="2">
        <v>6395.4</v>
      </c>
      <c r="G144" s="1">
        <v>29587</v>
      </c>
      <c r="H144" s="2">
        <v>50.850999999999999</v>
      </c>
    </row>
    <row r="145" spans="1:8" x14ac:dyDescent="0.25">
      <c r="A145" s="1">
        <v>30407</v>
      </c>
      <c r="B145" s="2">
        <v>6440.6</v>
      </c>
      <c r="G145" s="1">
        <v>29677</v>
      </c>
      <c r="H145" s="2">
        <v>51.813000000000002</v>
      </c>
    </row>
    <row r="146" spans="1:8" x14ac:dyDescent="0.25">
      <c r="A146" s="1">
        <v>30498</v>
      </c>
      <c r="B146" s="2">
        <v>6486.3</v>
      </c>
      <c r="G146" s="1">
        <v>29768</v>
      </c>
      <c r="H146" s="2">
        <v>52.73</v>
      </c>
    </row>
    <row r="147" spans="1:8" x14ac:dyDescent="0.25">
      <c r="A147" s="1">
        <v>30590</v>
      </c>
      <c r="B147" s="2">
        <v>6532.9</v>
      </c>
      <c r="G147" s="1">
        <v>29860</v>
      </c>
      <c r="H147" s="2">
        <v>53.692</v>
      </c>
    </row>
    <row r="148" spans="1:8" x14ac:dyDescent="0.25">
      <c r="A148" s="1">
        <v>30682</v>
      </c>
      <c r="B148" s="2">
        <v>6581.4</v>
      </c>
      <c r="G148" s="1">
        <v>29952</v>
      </c>
      <c r="H148" s="2">
        <v>54.420999999999999</v>
      </c>
    </row>
    <row r="149" spans="1:8" x14ac:dyDescent="0.25">
      <c r="A149" s="1">
        <v>30773</v>
      </c>
      <c r="B149" s="2">
        <v>6632.6</v>
      </c>
      <c r="G149" s="1">
        <v>30042</v>
      </c>
      <c r="H149" s="2">
        <v>55.08</v>
      </c>
    </row>
    <row r="150" spans="1:8" x14ac:dyDescent="0.25">
      <c r="A150" s="1">
        <v>30864</v>
      </c>
      <c r="B150" s="2">
        <v>6685.3</v>
      </c>
      <c r="G150" s="1">
        <v>30133</v>
      </c>
      <c r="H150" s="2">
        <v>55.863999999999997</v>
      </c>
    </row>
    <row r="151" spans="1:8" x14ac:dyDescent="0.25">
      <c r="A151" s="1">
        <v>30956</v>
      </c>
      <c r="B151" s="2">
        <v>6739.4</v>
      </c>
      <c r="G151" s="1">
        <v>30225</v>
      </c>
      <c r="H151" s="2">
        <v>56.47</v>
      </c>
    </row>
    <row r="152" spans="1:8" x14ac:dyDescent="0.25">
      <c r="A152" s="1">
        <v>31048</v>
      </c>
      <c r="B152" s="2">
        <v>6795.5</v>
      </c>
      <c r="G152" s="1">
        <v>30317</v>
      </c>
      <c r="H152" s="2">
        <v>56.929000000000002</v>
      </c>
    </row>
    <row r="153" spans="1:8" x14ac:dyDescent="0.25">
      <c r="A153" s="1">
        <v>31138</v>
      </c>
      <c r="B153" s="2">
        <v>6852.6</v>
      </c>
      <c r="G153" s="1">
        <v>30407</v>
      </c>
      <c r="H153" s="2">
        <v>57.344999999999999</v>
      </c>
    </row>
    <row r="154" spans="1:8" x14ac:dyDescent="0.25">
      <c r="A154" s="1">
        <v>31229</v>
      </c>
      <c r="B154" s="2">
        <v>6910.3</v>
      </c>
      <c r="G154" s="1">
        <v>30498</v>
      </c>
      <c r="H154" s="2">
        <v>57.929000000000002</v>
      </c>
    </row>
    <row r="155" spans="1:8" x14ac:dyDescent="0.25">
      <c r="A155" s="1">
        <v>31321</v>
      </c>
      <c r="B155" s="2">
        <v>6968.1</v>
      </c>
      <c r="G155" s="1">
        <v>30590</v>
      </c>
      <c r="H155" s="2">
        <v>58.354999999999997</v>
      </c>
    </row>
    <row r="156" spans="1:8" x14ac:dyDescent="0.25">
      <c r="A156" s="1">
        <v>31413</v>
      </c>
      <c r="B156" s="2">
        <v>7024.8</v>
      </c>
      <c r="G156" s="1">
        <v>30682</v>
      </c>
      <c r="H156" s="2">
        <v>59.095999999999997</v>
      </c>
    </row>
    <row r="157" spans="1:8" x14ac:dyDescent="0.25">
      <c r="A157" s="1">
        <v>31503</v>
      </c>
      <c r="B157" s="2">
        <v>7080.9</v>
      </c>
      <c r="G157" s="1">
        <v>30773</v>
      </c>
      <c r="H157" s="2">
        <v>59.601999999999997</v>
      </c>
    </row>
    <row r="158" spans="1:8" x14ac:dyDescent="0.25">
      <c r="A158" s="1">
        <v>31594</v>
      </c>
      <c r="B158" s="2">
        <v>7136.8</v>
      </c>
      <c r="G158" s="1">
        <v>30864</v>
      </c>
      <c r="H158" s="2">
        <v>60.081000000000003</v>
      </c>
    </row>
    <row r="159" spans="1:8" x14ac:dyDescent="0.25">
      <c r="A159" s="1">
        <v>31686</v>
      </c>
      <c r="B159" s="2">
        <v>7192.6</v>
      </c>
      <c r="G159" s="1">
        <v>30956</v>
      </c>
      <c r="H159" s="2">
        <v>60.465000000000003</v>
      </c>
    </row>
    <row r="160" spans="1:8" x14ac:dyDescent="0.25">
      <c r="A160" s="1">
        <v>31778</v>
      </c>
      <c r="B160" s="2">
        <v>7248</v>
      </c>
      <c r="G160" s="1">
        <v>31048</v>
      </c>
      <c r="H160" s="2">
        <v>61.136000000000003</v>
      </c>
    </row>
    <row r="161" spans="1:8" x14ac:dyDescent="0.25">
      <c r="A161" s="1">
        <v>31868</v>
      </c>
      <c r="B161" s="2">
        <v>7303.5</v>
      </c>
      <c r="G161" s="1">
        <v>31138</v>
      </c>
      <c r="H161" s="2">
        <v>61.482999999999997</v>
      </c>
    </row>
    <row r="162" spans="1:8" x14ac:dyDescent="0.25">
      <c r="A162" s="1">
        <v>31959</v>
      </c>
      <c r="B162" s="2">
        <v>7359</v>
      </c>
      <c r="G162" s="1">
        <v>31229</v>
      </c>
      <c r="H162" s="2">
        <v>61.735999999999997</v>
      </c>
    </row>
    <row r="163" spans="1:8" x14ac:dyDescent="0.25">
      <c r="A163" s="1">
        <v>32051</v>
      </c>
      <c r="B163" s="2">
        <v>7414.6</v>
      </c>
      <c r="G163" s="1">
        <v>31321</v>
      </c>
      <c r="H163" s="2">
        <v>62.14</v>
      </c>
    </row>
    <row r="164" spans="1:8" x14ac:dyDescent="0.25">
      <c r="A164" s="1">
        <v>32143</v>
      </c>
      <c r="B164" s="2">
        <v>7470.8</v>
      </c>
      <c r="G164" s="1">
        <v>31413</v>
      </c>
      <c r="H164" s="2">
        <v>62.456000000000003</v>
      </c>
    </row>
    <row r="165" spans="1:8" x14ac:dyDescent="0.25">
      <c r="A165" s="1">
        <v>32234</v>
      </c>
      <c r="B165" s="2">
        <v>7527.1</v>
      </c>
      <c r="G165" s="1">
        <v>31503</v>
      </c>
      <c r="H165" s="2">
        <v>62.786000000000001</v>
      </c>
    </row>
    <row r="166" spans="1:8" x14ac:dyDescent="0.25">
      <c r="A166" s="1">
        <v>32325</v>
      </c>
      <c r="B166" s="2">
        <v>7583.6</v>
      </c>
      <c r="G166" s="1">
        <v>31594</v>
      </c>
      <c r="H166" s="2">
        <v>63.143000000000001</v>
      </c>
    </row>
    <row r="167" spans="1:8" x14ac:dyDescent="0.25">
      <c r="A167" s="1">
        <v>32417</v>
      </c>
      <c r="B167" s="2">
        <v>7640.5</v>
      </c>
      <c r="G167" s="1">
        <v>31686</v>
      </c>
      <c r="H167" s="2">
        <v>63.567</v>
      </c>
    </row>
    <row r="168" spans="1:8" x14ac:dyDescent="0.25">
      <c r="A168" s="1">
        <v>32509</v>
      </c>
      <c r="B168" s="2">
        <v>7697.8</v>
      </c>
      <c r="G168" s="1">
        <v>31778</v>
      </c>
      <c r="H168" s="2">
        <v>64.16</v>
      </c>
    </row>
    <row r="169" spans="1:8" x14ac:dyDescent="0.25">
      <c r="A169" s="1">
        <v>32599</v>
      </c>
      <c r="B169" s="2">
        <v>7755.8</v>
      </c>
      <c r="G169" s="1">
        <v>31868</v>
      </c>
      <c r="H169" s="2">
        <v>64.525999999999996</v>
      </c>
    </row>
    <row r="170" spans="1:8" x14ac:dyDescent="0.25">
      <c r="A170" s="1">
        <v>32690</v>
      </c>
      <c r="B170" s="2">
        <v>7814.2</v>
      </c>
      <c r="G170" s="1">
        <v>31959</v>
      </c>
      <c r="H170" s="2">
        <v>65.033000000000001</v>
      </c>
    </row>
    <row r="171" spans="1:8" x14ac:dyDescent="0.25">
      <c r="A171" s="1">
        <v>32782</v>
      </c>
      <c r="B171" s="2">
        <v>7872.8</v>
      </c>
      <c r="G171" s="1">
        <v>32051</v>
      </c>
      <c r="H171" s="2">
        <v>65.53</v>
      </c>
    </row>
    <row r="172" spans="1:8" x14ac:dyDescent="0.25">
      <c r="A172" s="1">
        <v>32874</v>
      </c>
      <c r="B172" s="2">
        <v>7931.5</v>
      </c>
      <c r="G172" s="1">
        <v>32143</v>
      </c>
      <c r="H172" s="2">
        <v>66.067999999999998</v>
      </c>
    </row>
    <row r="173" spans="1:8" x14ac:dyDescent="0.25">
      <c r="A173" s="1">
        <v>32964</v>
      </c>
      <c r="B173" s="2">
        <v>7990.3</v>
      </c>
      <c r="G173" s="1">
        <v>32234</v>
      </c>
      <c r="H173" s="2">
        <v>66.688999999999993</v>
      </c>
    </row>
    <row r="174" spans="1:8" x14ac:dyDescent="0.25">
      <c r="A174" s="1">
        <v>33055</v>
      </c>
      <c r="B174" s="2">
        <v>8048.9</v>
      </c>
      <c r="G174" s="1">
        <v>32325</v>
      </c>
      <c r="H174" s="2">
        <v>67.441999999999993</v>
      </c>
    </row>
    <row r="175" spans="1:8" x14ac:dyDescent="0.25">
      <c r="A175" s="1">
        <v>33147</v>
      </c>
      <c r="B175" s="2">
        <v>8106.9</v>
      </c>
      <c r="G175" s="1">
        <v>32417</v>
      </c>
      <c r="H175" s="2">
        <v>67.953000000000003</v>
      </c>
    </row>
    <row r="176" spans="1:8" x14ac:dyDescent="0.25">
      <c r="A176" s="1">
        <v>33239</v>
      </c>
      <c r="B176" s="2">
        <v>8164</v>
      </c>
      <c r="G176" s="1">
        <v>32509</v>
      </c>
      <c r="H176" s="2">
        <v>68.722999999999999</v>
      </c>
    </row>
    <row r="177" spans="1:8" x14ac:dyDescent="0.25">
      <c r="A177" s="1">
        <v>33329</v>
      </c>
      <c r="B177" s="2">
        <v>8219.7999999999993</v>
      </c>
      <c r="G177" s="1">
        <v>32599</v>
      </c>
      <c r="H177" s="2">
        <v>69.399000000000001</v>
      </c>
    </row>
    <row r="178" spans="1:8" x14ac:dyDescent="0.25">
      <c r="A178" s="1">
        <v>33420</v>
      </c>
      <c r="B178" s="2">
        <v>8275.2000000000007</v>
      </c>
      <c r="G178" s="1">
        <v>32690</v>
      </c>
      <c r="H178" s="2">
        <v>69.855000000000004</v>
      </c>
    </row>
    <row r="179" spans="1:8" x14ac:dyDescent="0.25">
      <c r="A179" s="1">
        <v>33512</v>
      </c>
      <c r="B179" s="2">
        <v>8330.2999999999993</v>
      </c>
      <c r="G179" s="1">
        <v>32782</v>
      </c>
      <c r="H179" s="2">
        <v>70.316999999999993</v>
      </c>
    </row>
    <row r="180" spans="1:8" x14ac:dyDescent="0.25">
      <c r="A180" s="1">
        <v>33604</v>
      </c>
      <c r="B180" s="2">
        <v>8385.2000000000007</v>
      </c>
      <c r="G180" s="1">
        <v>32874</v>
      </c>
      <c r="H180" s="2">
        <v>71.165999999999997</v>
      </c>
    </row>
    <row r="181" spans="1:8" x14ac:dyDescent="0.25">
      <c r="A181" s="1">
        <v>33695</v>
      </c>
      <c r="B181" s="2">
        <v>8440.2000000000007</v>
      </c>
      <c r="G181" s="1">
        <v>32964</v>
      </c>
      <c r="H181" s="2">
        <v>71.992999999999995</v>
      </c>
    </row>
    <row r="182" spans="1:8" x14ac:dyDescent="0.25">
      <c r="A182" s="1">
        <v>33786</v>
      </c>
      <c r="B182" s="2">
        <v>8495.7000000000007</v>
      </c>
      <c r="G182" s="1">
        <v>33055</v>
      </c>
      <c r="H182" s="2">
        <v>72.655000000000001</v>
      </c>
    </row>
    <row r="183" spans="1:8" x14ac:dyDescent="0.25">
      <c r="A183" s="1">
        <v>33878</v>
      </c>
      <c r="B183" s="2">
        <v>8552</v>
      </c>
      <c r="G183" s="1">
        <v>33147</v>
      </c>
      <c r="H183" s="2">
        <v>73.239000000000004</v>
      </c>
    </row>
    <row r="184" spans="1:8" x14ac:dyDescent="0.25">
      <c r="A184" s="1">
        <v>33970</v>
      </c>
      <c r="B184" s="2">
        <v>8609.9</v>
      </c>
      <c r="G184" s="1">
        <v>33239</v>
      </c>
      <c r="H184" s="2">
        <v>74.025999999999996</v>
      </c>
    </row>
    <row r="185" spans="1:8" x14ac:dyDescent="0.25">
      <c r="A185" s="1">
        <v>34060</v>
      </c>
      <c r="B185" s="2">
        <v>8669.2000000000007</v>
      </c>
      <c r="G185" s="1">
        <v>33329</v>
      </c>
      <c r="H185" s="2">
        <v>74.552999999999997</v>
      </c>
    </row>
    <row r="186" spans="1:8" x14ac:dyDescent="0.25">
      <c r="A186" s="1">
        <v>34151</v>
      </c>
      <c r="B186" s="2">
        <v>8729.7000000000007</v>
      </c>
      <c r="G186" s="1">
        <v>33420</v>
      </c>
      <c r="H186" s="2">
        <v>75.132999999999996</v>
      </c>
    </row>
    <row r="187" spans="1:8" x14ac:dyDescent="0.25">
      <c r="A187" s="1">
        <v>34243</v>
      </c>
      <c r="B187" s="2">
        <v>8791.4</v>
      </c>
      <c r="G187" s="1">
        <v>33512</v>
      </c>
      <c r="H187" s="2">
        <v>75.569000000000003</v>
      </c>
    </row>
    <row r="188" spans="1:8" x14ac:dyDescent="0.25">
      <c r="A188" s="1">
        <v>34335</v>
      </c>
      <c r="B188" s="2">
        <v>8854.4</v>
      </c>
      <c r="G188" s="1">
        <v>33604</v>
      </c>
      <c r="H188" s="2">
        <v>75.953999999999994</v>
      </c>
    </row>
    <row r="189" spans="1:8" x14ac:dyDescent="0.25">
      <c r="A189" s="1">
        <v>34425</v>
      </c>
      <c r="B189" s="2">
        <v>8918.6</v>
      </c>
      <c r="G189" s="1">
        <v>33695</v>
      </c>
      <c r="H189" s="2">
        <v>76.423000000000002</v>
      </c>
    </row>
    <row r="190" spans="1:8" x14ac:dyDescent="0.25">
      <c r="A190" s="1">
        <v>34516</v>
      </c>
      <c r="B190" s="2">
        <v>8984</v>
      </c>
      <c r="G190" s="1">
        <v>33786</v>
      </c>
      <c r="H190" s="2">
        <v>76.778000000000006</v>
      </c>
    </row>
    <row r="191" spans="1:8" x14ac:dyDescent="0.25">
      <c r="A191" s="1">
        <v>34608</v>
      </c>
      <c r="B191" s="2">
        <v>9050.6</v>
      </c>
      <c r="G191" s="1">
        <v>33878</v>
      </c>
      <c r="H191" s="2">
        <v>77.213999999999999</v>
      </c>
    </row>
    <row r="192" spans="1:8" x14ac:dyDescent="0.25">
      <c r="A192" s="1">
        <v>34700</v>
      </c>
      <c r="B192" s="2">
        <v>9118.2000000000007</v>
      </c>
      <c r="G192" s="1">
        <v>33970</v>
      </c>
      <c r="H192" s="2">
        <v>77.677000000000007</v>
      </c>
    </row>
    <row r="193" spans="1:8" x14ac:dyDescent="0.25">
      <c r="A193" s="1">
        <v>34790</v>
      </c>
      <c r="B193" s="2">
        <v>9187.1</v>
      </c>
      <c r="G193" s="1">
        <v>34060</v>
      </c>
      <c r="H193" s="2">
        <v>78.105999999999995</v>
      </c>
    </row>
    <row r="194" spans="1:8" x14ac:dyDescent="0.25">
      <c r="A194" s="1">
        <v>34881</v>
      </c>
      <c r="B194" s="2">
        <v>9257.2999999999993</v>
      </c>
      <c r="G194" s="1">
        <v>34151</v>
      </c>
      <c r="H194" s="2">
        <v>78.465999999999994</v>
      </c>
    </row>
    <row r="195" spans="1:8" x14ac:dyDescent="0.25">
      <c r="A195" s="1">
        <v>34973</v>
      </c>
      <c r="B195" s="2">
        <v>9328.7000000000007</v>
      </c>
      <c r="G195" s="1">
        <v>34243</v>
      </c>
      <c r="H195" s="2">
        <v>78.897000000000006</v>
      </c>
    </row>
    <row r="196" spans="1:8" x14ac:dyDescent="0.25">
      <c r="A196" s="1">
        <v>35065</v>
      </c>
      <c r="B196" s="2">
        <v>9401.5</v>
      </c>
      <c r="G196" s="1">
        <v>34335</v>
      </c>
      <c r="H196" s="2">
        <v>79.311000000000007</v>
      </c>
    </row>
    <row r="197" spans="1:8" x14ac:dyDescent="0.25">
      <c r="A197" s="1">
        <v>35156</v>
      </c>
      <c r="B197" s="2">
        <v>9475.2000000000007</v>
      </c>
      <c r="G197" s="1">
        <v>34425</v>
      </c>
      <c r="H197" s="2">
        <v>79.688999999999993</v>
      </c>
    </row>
    <row r="198" spans="1:8" x14ac:dyDescent="0.25">
      <c r="A198" s="1">
        <v>35247</v>
      </c>
      <c r="B198" s="2">
        <v>9550.2000000000007</v>
      </c>
      <c r="G198" s="1">
        <v>34516</v>
      </c>
      <c r="H198" s="2">
        <v>80.162999999999997</v>
      </c>
    </row>
    <row r="199" spans="1:8" x14ac:dyDescent="0.25">
      <c r="A199" s="1">
        <v>35339</v>
      </c>
      <c r="B199" s="2">
        <v>9626.5</v>
      </c>
      <c r="G199" s="1">
        <v>34608</v>
      </c>
      <c r="H199" s="2">
        <v>80.575999999999993</v>
      </c>
    </row>
    <row r="200" spans="1:8" x14ac:dyDescent="0.25">
      <c r="A200" s="1">
        <v>35431</v>
      </c>
      <c r="B200" s="2">
        <v>9704.2999999999993</v>
      </c>
      <c r="G200" s="1">
        <v>34700</v>
      </c>
      <c r="H200" s="2">
        <v>81.037999999999997</v>
      </c>
    </row>
    <row r="201" spans="1:8" x14ac:dyDescent="0.25">
      <c r="A201" s="1">
        <v>35521</v>
      </c>
      <c r="B201" s="2">
        <v>9783.9</v>
      </c>
      <c r="G201" s="1">
        <v>34790</v>
      </c>
      <c r="H201" s="2">
        <v>81.397000000000006</v>
      </c>
    </row>
    <row r="202" spans="1:8" x14ac:dyDescent="0.25">
      <c r="A202" s="1">
        <v>35612</v>
      </c>
      <c r="B202" s="2">
        <v>9865.2000000000007</v>
      </c>
      <c r="G202" s="1">
        <v>34881</v>
      </c>
      <c r="H202" s="2">
        <v>81.78</v>
      </c>
    </row>
    <row r="203" spans="1:8" x14ac:dyDescent="0.25">
      <c r="A203" s="1">
        <v>35704</v>
      </c>
      <c r="B203" s="2">
        <v>9948.2000000000007</v>
      </c>
      <c r="G203" s="1">
        <v>34973</v>
      </c>
      <c r="H203" s="2">
        <v>82.194999999999993</v>
      </c>
    </row>
    <row r="204" spans="1:8" x14ac:dyDescent="0.25">
      <c r="A204" s="1">
        <v>35796</v>
      </c>
      <c r="B204" s="2">
        <v>10033.299999999999</v>
      </c>
      <c r="G204" s="1">
        <v>35065</v>
      </c>
      <c r="H204" s="2">
        <v>82.67</v>
      </c>
    </row>
    <row r="205" spans="1:8" x14ac:dyDescent="0.25">
      <c r="A205" s="1">
        <v>35886</v>
      </c>
      <c r="B205" s="2">
        <v>10120.200000000001</v>
      </c>
      <c r="G205" s="1">
        <v>35156</v>
      </c>
      <c r="H205" s="2">
        <v>82.986999999999995</v>
      </c>
    </row>
    <row r="206" spans="1:8" x14ac:dyDescent="0.25">
      <c r="A206" s="1">
        <v>35977</v>
      </c>
      <c r="B206" s="2">
        <v>10208.700000000001</v>
      </c>
      <c r="G206" s="1">
        <v>35247</v>
      </c>
      <c r="H206" s="2">
        <v>83.25</v>
      </c>
    </row>
    <row r="207" spans="1:8" x14ac:dyDescent="0.25">
      <c r="A207" s="1">
        <v>36069</v>
      </c>
      <c r="B207" s="2">
        <v>10298.6</v>
      </c>
      <c r="G207" s="1">
        <v>35339</v>
      </c>
      <c r="H207" s="2">
        <v>83.71</v>
      </c>
    </row>
    <row r="208" spans="1:8" x14ac:dyDescent="0.25">
      <c r="A208" s="1">
        <v>36161</v>
      </c>
      <c r="B208" s="2">
        <v>10389.799999999999</v>
      </c>
      <c r="G208" s="1">
        <v>35431</v>
      </c>
      <c r="H208" s="2">
        <v>84.251000000000005</v>
      </c>
    </row>
    <row r="209" spans="1:8" x14ac:dyDescent="0.25">
      <c r="A209" s="1">
        <v>36251</v>
      </c>
      <c r="B209" s="2">
        <v>10482.6</v>
      </c>
      <c r="G209" s="1">
        <v>35521</v>
      </c>
      <c r="H209" s="2">
        <v>84.447000000000003</v>
      </c>
    </row>
    <row r="210" spans="1:8" x14ac:dyDescent="0.25">
      <c r="A210" s="1">
        <v>36342</v>
      </c>
      <c r="B210" s="2">
        <v>10576.5</v>
      </c>
      <c r="G210" s="1">
        <v>35612</v>
      </c>
      <c r="H210" s="2">
        <v>84.742000000000004</v>
      </c>
    </row>
    <row r="211" spans="1:8" x14ac:dyDescent="0.25">
      <c r="A211" s="1">
        <v>36434</v>
      </c>
      <c r="B211" s="2">
        <v>10671.4</v>
      </c>
      <c r="G211" s="1">
        <v>35704</v>
      </c>
      <c r="H211" s="2">
        <v>85.055000000000007</v>
      </c>
    </row>
    <row r="212" spans="1:8" x14ac:dyDescent="0.25">
      <c r="A212" s="1">
        <v>36526</v>
      </c>
      <c r="B212" s="2">
        <v>10766.9</v>
      </c>
      <c r="G212" s="1">
        <v>35796</v>
      </c>
      <c r="H212" s="2">
        <v>85.197999999999993</v>
      </c>
    </row>
    <row r="213" spans="1:8" x14ac:dyDescent="0.25">
      <c r="A213" s="1">
        <v>36617</v>
      </c>
      <c r="B213" s="2">
        <v>10864.5</v>
      </c>
      <c r="G213" s="1">
        <v>35886</v>
      </c>
      <c r="H213" s="2">
        <v>85.402000000000001</v>
      </c>
    </row>
    <row r="214" spans="1:8" x14ac:dyDescent="0.25">
      <c r="A214" s="1">
        <v>36708</v>
      </c>
      <c r="B214" s="2">
        <v>10961.9</v>
      </c>
      <c r="G214" s="1">
        <v>35977</v>
      </c>
      <c r="H214" s="2">
        <v>85.728999999999999</v>
      </c>
    </row>
    <row r="215" spans="1:8" x14ac:dyDescent="0.25">
      <c r="A215" s="1">
        <v>36800</v>
      </c>
      <c r="B215" s="2">
        <v>11058.7</v>
      </c>
      <c r="G215" s="1">
        <v>36069</v>
      </c>
      <c r="H215" s="2">
        <v>85.988</v>
      </c>
    </row>
    <row r="216" spans="1:8" x14ac:dyDescent="0.25">
      <c r="A216" s="1">
        <v>36892</v>
      </c>
      <c r="B216" s="2">
        <v>11153.6</v>
      </c>
      <c r="G216" s="1">
        <v>36161</v>
      </c>
      <c r="H216" s="2">
        <v>86.370999999999995</v>
      </c>
    </row>
    <row r="217" spans="1:8" x14ac:dyDescent="0.25">
      <c r="A217" s="1">
        <v>36982</v>
      </c>
      <c r="B217" s="2">
        <v>11245.9</v>
      </c>
      <c r="G217" s="1">
        <v>36251</v>
      </c>
      <c r="H217" s="2">
        <v>86.674999999999997</v>
      </c>
    </row>
    <row r="218" spans="1:8" x14ac:dyDescent="0.25">
      <c r="A218" s="1">
        <v>37073</v>
      </c>
      <c r="B218" s="2">
        <v>11335.9</v>
      </c>
      <c r="G218" s="1">
        <v>36342</v>
      </c>
      <c r="H218" s="2">
        <v>86.998000000000005</v>
      </c>
    </row>
    <row r="219" spans="1:8" x14ac:dyDescent="0.25">
      <c r="A219" s="1">
        <v>37165</v>
      </c>
      <c r="B219" s="2">
        <v>11423.5</v>
      </c>
      <c r="G219" s="1">
        <v>36434</v>
      </c>
      <c r="H219" s="2">
        <v>87.305000000000007</v>
      </c>
    </row>
    <row r="220" spans="1:8" x14ac:dyDescent="0.25">
      <c r="A220" s="1">
        <v>37257</v>
      </c>
      <c r="B220" s="2">
        <v>11507</v>
      </c>
      <c r="G220" s="1">
        <v>36526</v>
      </c>
      <c r="H220" s="2">
        <v>88</v>
      </c>
    </row>
    <row r="221" spans="1:8" x14ac:dyDescent="0.25">
      <c r="A221" s="1">
        <v>37347</v>
      </c>
      <c r="B221" s="2">
        <v>11587.7</v>
      </c>
      <c r="G221" s="1">
        <v>36617</v>
      </c>
      <c r="H221" s="2">
        <v>88.445999999999998</v>
      </c>
    </row>
    <row r="222" spans="1:8" x14ac:dyDescent="0.25">
      <c r="A222" s="1">
        <v>37438</v>
      </c>
      <c r="B222" s="2">
        <v>11666.5</v>
      </c>
      <c r="G222" s="1">
        <v>36708</v>
      </c>
      <c r="H222" s="2">
        <v>88.978999999999999</v>
      </c>
    </row>
    <row r="223" spans="1:8" x14ac:dyDescent="0.25">
      <c r="A223" s="1">
        <v>37530</v>
      </c>
      <c r="B223" s="2">
        <v>11743.8</v>
      </c>
      <c r="G223" s="1">
        <v>36800</v>
      </c>
      <c r="H223" s="2">
        <v>89.447000000000003</v>
      </c>
    </row>
    <row r="224" spans="1:8" x14ac:dyDescent="0.25">
      <c r="A224" s="1">
        <v>37622</v>
      </c>
      <c r="B224" s="2">
        <v>11820.7</v>
      </c>
      <c r="G224" s="1">
        <v>36892</v>
      </c>
      <c r="H224" s="2">
        <v>90.054000000000002</v>
      </c>
    </row>
    <row r="225" spans="1:8" x14ac:dyDescent="0.25">
      <c r="A225" s="1">
        <v>37712</v>
      </c>
      <c r="B225" s="2">
        <v>11897.1</v>
      </c>
      <c r="G225" s="1">
        <v>36982</v>
      </c>
      <c r="H225" s="2">
        <v>90.665999999999997</v>
      </c>
    </row>
    <row r="226" spans="1:8" x14ac:dyDescent="0.25">
      <c r="A226" s="1">
        <v>37803</v>
      </c>
      <c r="B226" s="2">
        <v>11972.6</v>
      </c>
      <c r="G226" s="1">
        <v>37073</v>
      </c>
      <c r="H226" s="2">
        <v>90.951999999999998</v>
      </c>
    </row>
    <row r="227" spans="1:8" x14ac:dyDescent="0.25">
      <c r="A227" s="1">
        <v>37895</v>
      </c>
      <c r="B227" s="2">
        <v>12047.3</v>
      </c>
      <c r="G227" s="1">
        <v>37165</v>
      </c>
      <c r="H227" s="2">
        <v>91.231999999999999</v>
      </c>
    </row>
    <row r="228" spans="1:8" x14ac:dyDescent="0.25">
      <c r="A228" s="1">
        <v>37987</v>
      </c>
      <c r="B228" s="2">
        <v>12121.7</v>
      </c>
      <c r="G228" s="1">
        <v>37257</v>
      </c>
      <c r="H228" s="2">
        <v>91.555000000000007</v>
      </c>
    </row>
    <row r="229" spans="1:8" x14ac:dyDescent="0.25">
      <c r="A229" s="1">
        <v>38078</v>
      </c>
      <c r="B229" s="2">
        <v>12194.6</v>
      </c>
      <c r="G229" s="1">
        <v>37347</v>
      </c>
      <c r="H229" s="2">
        <v>91.965000000000003</v>
      </c>
    </row>
    <row r="230" spans="1:8" x14ac:dyDescent="0.25">
      <c r="A230" s="1">
        <v>38169</v>
      </c>
      <c r="B230" s="2">
        <v>12266.9</v>
      </c>
      <c r="G230" s="1">
        <v>37438</v>
      </c>
      <c r="H230" s="2">
        <v>92.363</v>
      </c>
    </row>
    <row r="231" spans="1:8" x14ac:dyDescent="0.25">
      <c r="A231" s="1">
        <v>38261</v>
      </c>
      <c r="B231" s="2">
        <v>12338.6</v>
      </c>
      <c r="G231" s="1">
        <v>37530</v>
      </c>
      <c r="H231" s="2">
        <v>92.894000000000005</v>
      </c>
    </row>
    <row r="232" spans="1:8" x14ac:dyDescent="0.25">
      <c r="A232" s="1">
        <v>38353</v>
      </c>
      <c r="B232" s="2">
        <v>12409.7</v>
      </c>
      <c r="G232" s="1">
        <v>37622</v>
      </c>
      <c r="H232" s="2">
        <v>93.543000000000006</v>
      </c>
    </row>
    <row r="233" spans="1:8" x14ac:dyDescent="0.25">
      <c r="A233" s="1">
        <v>38443</v>
      </c>
      <c r="B233" s="2">
        <v>12480.2</v>
      </c>
      <c r="G233" s="1">
        <v>37712</v>
      </c>
      <c r="H233" s="2">
        <v>93.814999999999998</v>
      </c>
    </row>
    <row r="234" spans="1:8" x14ac:dyDescent="0.25">
      <c r="A234" s="1">
        <v>38534</v>
      </c>
      <c r="B234" s="2">
        <v>12551</v>
      </c>
      <c r="G234" s="1">
        <v>37803</v>
      </c>
      <c r="H234" s="2">
        <v>94.337000000000003</v>
      </c>
    </row>
    <row r="235" spans="1:8" x14ac:dyDescent="0.25">
      <c r="A235" s="1">
        <v>38626</v>
      </c>
      <c r="B235" s="2">
        <v>12622.4</v>
      </c>
      <c r="G235" s="1">
        <v>37895</v>
      </c>
      <c r="H235" s="2">
        <v>94.817999999999998</v>
      </c>
    </row>
    <row r="236" spans="1:8" x14ac:dyDescent="0.25">
      <c r="A236" s="1">
        <v>38718</v>
      </c>
      <c r="B236" s="2">
        <v>12695.4</v>
      </c>
      <c r="G236" s="1">
        <v>37987</v>
      </c>
      <c r="H236" s="2">
        <v>95.643000000000001</v>
      </c>
    </row>
    <row r="237" spans="1:8" x14ac:dyDescent="0.25">
      <c r="A237" s="1">
        <v>38808</v>
      </c>
      <c r="B237" s="2">
        <v>12770.2</v>
      </c>
      <c r="G237" s="1">
        <v>38078</v>
      </c>
      <c r="H237" s="2">
        <v>96.45</v>
      </c>
    </row>
    <row r="238" spans="1:8" x14ac:dyDescent="0.25">
      <c r="A238" s="1">
        <v>38899</v>
      </c>
      <c r="B238" s="2">
        <v>12846.1</v>
      </c>
      <c r="G238" s="1">
        <v>38169</v>
      </c>
      <c r="H238" s="2">
        <v>97.149000000000001</v>
      </c>
    </row>
    <row r="239" spans="1:8" x14ac:dyDescent="0.25">
      <c r="A239" s="1">
        <v>38991</v>
      </c>
      <c r="B239" s="2">
        <v>12922.8</v>
      </c>
      <c r="G239" s="1">
        <v>38261</v>
      </c>
      <c r="H239" s="2">
        <v>97.873999999999995</v>
      </c>
    </row>
    <row r="240" spans="1:8" x14ac:dyDescent="0.25">
      <c r="A240" s="1">
        <v>39083</v>
      </c>
      <c r="B240" s="2">
        <v>13000.5</v>
      </c>
      <c r="G240" s="1">
        <v>38353</v>
      </c>
      <c r="H240" s="2">
        <v>98.775999999999996</v>
      </c>
    </row>
    <row r="241" spans="1:8" x14ac:dyDescent="0.25">
      <c r="A241" s="1">
        <v>39173</v>
      </c>
      <c r="B241" s="2">
        <v>13079.6</v>
      </c>
      <c r="G241" s="1">
        <v>38443</v>
      </c>
      <c r="H241" s="2">
        <v>99.436999999999998</v>
      </c>
    </row>
    <row r="242" spans="1:8" x14ac:dyDescent="0.25">
      <c r="A242" s="1">
        <v>39264</v>
      </c>
      <c r="B242" s="2">
        <v>13158.4</v>
      </c>
      <c r="G242" s="1">
        <v>38534</v>
      </c>
      <c r="H242" s="2">
        <v>100.458</v>
      </c>
    </row>
    <row r="243" spans="1:8" x14ac:dyDescent="0.25">
      <c r="A243" s="1">
        <v>39356</v>
      </c>
      <c r="B243" s="2">
        <v>13236.6</v>
      </c>
      <c r="G243" s="1">
        <v>38626</v>
      </c>
      <c r="H243" s="2">
        <v>101.30200000000001</v>
      </c>
    </row>
    <row r="244" spans="1:8" x14ac:dyDescent="0.25">
      <c r="A244" s="1">
        <v>39448</v>
      </c>
      <c r="B244" s="2">
        <v>13312.8</v>
      </c>
      <c r="G244" s="1">
        <v>38718</v>
      </c>
      <c r="H244" s="2">
        <v>102.05500000000001</v>
      </c>
    </row>
    <row r="245" spans="1:8" x14ac:dyDescent="0.25">
      <c r="A245" s="1">
        <v>39539</v>
      </c>
      <c r="B245" s="2">
        <v>13388.3</v>
      </c>
      <c r="G245" s="1">
        <v>38808</v>
      </c>
      <c r="H245" s="2">
        <v>102.94799999999999</v>
      </c>
    </row>
    <row r="246" spans="1:8" x14ac:dyDescent="0.25">
      <c r="A246" s="1">
        <v>39630</v>
      </c>
      <c r="B246" s="2">
        <v>13461.6</v>
      </c>
      <c r="G246" s="1">
        <v>38899</v>
      </c>
      <c r="H246" s="2">
        <v>103.724</v>
      </c>
    </row>
    <row r="247" spans="1:8" x14ac:dyDescent="0.25">
      <c r="A247" s="1">
        <v>39722</v>
      </c>
      <c r="B247" s="2">
        <v>13531.8</v>
      </c>
      <c r="G247" s="1">
        <v>38991</v>
      </c>
      <c r="H247" s="2">
        <v>104.18600000000001</v>
      </c>
    </row>
    <row r="248" spans="1:8" x14ac:dyDescent="0.25">
      <c r="A248" s="1">
        <v>39814</v>
      </c>
      <c r="B248" s="2">
        <v>13597.4</v>
      </c>
      <c r="G248" s="1">
        <v>39083</v>
      </c>
      <c r="H248" s="2">
        <v>105.38</v>
      </c>
    </row>
    <row r="249" spans="1:8" x14ac:dyDescent="0.25">
      <c r="A249" s="1">
        <v>39904</v>
      </c>
      <c r="B249" s="2">
        <v>13655.8</v>
      </c>
      <c r="G249" s="1">
        <v>39173</v>
      </c>
      <c r="H249" s="2">
        <v>106.098</v>
      </c>
    </row>
    <row r="250" spans="1:8" x14ac:dyDescent="0.25">
      <c r="A250" s="1">
        <v>39995</v>
      </c>
      <c r="B250" s="2">
        <v>13710.9</v>
      </c>
      <c r="G250" s="1">
        <v>39264</v>
      </c>
      <c r="H250" s="2">
        <v>106.453</v>
      </c>
    </row>
    <row r="251" spans="1:8" x14ac:dyDescent="0.25">
      <c r="A251" s="1">
        <v>40087</v>
      </c>
      <c r="B251" s="2">
        <v>13763.5</v>
      </c>
      <c r="G251" s="1">
        <v>39356</v>
      </c>
      <c r="H251" s="2">
        <v>106.958</v>
      </c>
    </row>
    <row r="252" spans="1:8" x14ac:dyDescent="0.25">
      <c r="A252" s="1">
        <v>40179</v>
      </c>
      <c r="B252" s="2">
        <v>13813.3</v>
      </c>
      <c r="G252" s="1">
        <v>39448</v>
      </c>
      <c r="H252" s="2">
        <v>107.59099999999999</v>
      </c>
    </row>
    <row r="253" spans="1:8" x14ac:dyDescent="0.25">
      <c r="A253" s="1">
        <v>40269</v>
      </c>
      <c r="B253" s="2">
        <v>13863.5</v>
      </c>
      <c r="G253" s="1">
        <v>39539</v>
      </c>
      <c r="H253" s="2">
        <v>108.30200000000001</v>
      </c>
    </row>
    <row r="254" spans="1:8" x14ac:dyDescent="0.25">
      <c r="A254" s="1">
        <v>40360</v>
      </c>
      <c r="B254" s="2">
        <v>13914.2</v>
      </c>
      <c r="G254" s="1">
        <v>39630</v>
      </c>
      <c r="H254" s="2">
        <v>109.16200000000001</v>
      </c>
    </row>
    <row r="255" spans="1:8" x14ac:dyDescent="0.25">
      <c r="A255" s="1">
        <v>40452</v>
      </c>
      <c r="B255" s="2">
        <v>13966.2</v>
      </c>
      <c r="G255" s="1">
        <v>39722</v>
      </c>
      <c r="H255" s="2">
        <v>109.3</v>
      </c>
    </row>
    <row r="256" spans="1:8" x14ac:dyDescent="0.25">
      <c r="A256" s="1">
        <v>40544</v>
      </c>
      <c r="B256" s="2">
        <v>14023.7</v>
      </c>
      <c r="G256" s="1">
        <v>39814</v>
      </c>
      <c r="H256" s="2">
        <v>109.539</v>
      </c>
    </row>
    <row r="257" spans="1:8" x14ac:dyDescent="0.25">
      <c r="A257" s="1">
        <v>40634</v>
      </c>
      <c r="B257" s="2">
        <v>14083.1</v>
      </c>
      <c r="G257" s="1">
        <v>39904</v>
      </c>
      <c r="H257" s="2">
        <v>109.325</v>
      </c>
    </row>
    <row r="258" spans="1:8" x14ac:dyDescent="0.25">
      <c r="A258" s="1">
        <v>40725</v>
      </c>
      <c r="B258" s="2">
        <v>14144.3</v>
      </c>
      <c r="G258" s="1">
        <v>39995</v>
      </c>
      <c r="H258" s="2">
        <v>109.45699999999999</v>
      </c>
    </row>
    <row r="259" spans="1:8" x14ac:dyDescent="0.25">
      <c r="A259" s="1">
        <v>40817</v>
      </c>
      <c r="B259" s="2">
        <v>14207.5</v>
      </c>
      <c r="G259" s="1">
        <v>40087</v>
      </c>
      <c r="H259" s="2">
        <v>109.79300000000001</v>
      </c>
    </row>
    <row r="260" spans="1:8" x14ac:dyDescent="0.25">
      <c r="A260" s="1">
        <v>40909</v>
      </c>
      <c r="B260" s="2">
        <v>14270.3</v>
      </c>
      <c r="G260" s="1">
        <v>40179</v>
      </c>
      <c r="H260" s="2">
        <v>110.21599999999999</v>
      </c>
    </row>
    <row r="261" spans="1:8" x14ac:dyDescent="0.25">
      <c r="A261" s="1">
        <v>41000</v>
      </c>
      <c r="B261" s="2">
        <v>14333.3</v>
      </c>
      <c r="G261" s="1">
        <v>40269</v>
      </c>
      <c r="H261" s="2">
        <v>110.706</v>
      </c>
    </row>
    <row r="262" spans="1:8" x14ac:dyDescent="0.25">
      <c r="A262" s="1">
        <v>41091</v>
      </c>
      <c r="B262" s="2">
        <v>14397.3</v>
      </c>
      <c r="G262" s="1">
        <v>40360</v>
      </c>
      <c r="H262" s="2">
        <v>111.238</v>
      </c>
    </row>
    <row r="263" spans="1:8" x14ac:dyDescent="0.25">
      <c r="A263" s="1">
        <v>41183</v>
      </c>
      <c r="B263" s="2">
        <v>14462.7</v>
      </c>
      <c r="G263" s="1">
        <v>40452</v>
      </c>
      <c r="H263" s="2">
        <v>111.795</v>
      </c>
    </row>
    <row r="264" spans="1:8" x14ac:dyDescent="0.25">
      <c r="A264" s="1">
        <v>41275</v>
      </c>
      <c r="B264" s="2">
        <v>14529.8</v>
      </c>
      <c r="G264" s="1">
        <v>40544</v>
      </c>
      <c r="H264" s="2">
        <v>112.372</v>
      </c>
    </row>
    <row r="265" spans="1:8" x14ac:dyDescent="0.25">
      <c r="A265" s="1">
        <v>41365</v>
      </c>
      <c r="B265" s="2">
        <v>14598.8</v>
      </c>
      <c r="G265" s="1">
        <v>40634</v>
      </c>
      <c r="H265" s="2">
        <v>113.10899999999999</v>
      </c>
    </row>
    <row r="266" spans="1:8" x14ac:dyDescent="0.25">
      <c r="A266" s="1">
        <v>41456</v>
      </c>
      <c r="B266" s="2">
        <v>14669.9</v>
      </c>
      <c r="G266" s="1">
        <v>40725</v>
      </c>
      <c r="H266" s="2">
        <v>113.95</v>
      </c>
    </row>
    <row r="267" spans="1:8" x14ac:dyDescent="0.25">
      <c r="A267" s="1">
        <v>41548</v>
      </c>
      <c r="B267" s="2">
        <v>14743.5</v>
      </c>
      <c r="G267" s="1">
        <v>40817</v>
      </c>
      <c r="H267" s="2">
        <v>113.98699999999999</v>
      </c>
    </row>
    <row r="268" spans="1:8" x14ac:dyDescent="0.25">
      <c r="A268" s="1">
        <v>41640</v>
      </c>
      <c r="B268" s="2">
        <v>14820.3</v>
      </c>
      <c r="G268" s="1">
        <v>40909</v>
      </c>
      <c r="H268" s="2">
        <v>114.599</v>
      </c>
    </row>
    <row r="269" spans="1:8" x14ac:dyDescent="0.25">
      <c r="A269" s="1">
        <v>41730</v>
      </c>
      <c r="B269" s="2">
        <v>14899.8</v>
      </c>
      <c r="G269" s="1">
        <v>41000</v>
      </c>
      <c r="H269" s="2">
        <v>115.03100000000001</v>
      </c>
    </row>
    <row r="270" spans="1:8" x14ac:dyDescent="0.25">
      <c r="A270" s="1">
        <v>41821</v>
      </c>
      <c r="B270" s="2">
        <v>14981.8</v>
      </c>
    </row>
    <row r="271" spans="1:8" x14ac:dyDescent="0.25">
      <c r="A271" s="1">
        <v>41913</v>
      </c>
      <c r="B271" s="2">
        <v>15066.3</v>
      </c>
    </row>
    <row r="272" spans="1:8" x14ac:dyDescent="0.25">
      <c r="A272" s="1">
        <v>42005</v>
      </c>
      <c r="B272" s="2">
        <v>15153.4</v>
      </c>
    </row>
    <row r="273" spans="1:2" x14ac:dyDescent="0.25">
      <c r="A273" s="1">
        <v>42095</v>
      </c>
      <c r="B273" s="2">
        <v>15243</v>
      </c>
    </row>
    <row r="274" spans="1:2" x14ac:dyDescent="0.25">
      <c r="A274" s="1">
        <v>42186</v>
      </c>
      <c r="B274" s="2">
        <v>15335.1</v>
      </c>
    </row>
    <row r="275" spans="1:2" x14ac:dyDescent="0.25">
      <c r="A275" s="1">
        <v>42278</v>
      </c>
      <c r="B275" s="2">
        <v>15429.4</v>
      </c>
    </row>
    <row r="276" spans="1:2" x14ac:dyDescent="0.25">
      <c r="A276" s="1">
        <v>42370</v>
      </c>
      <c r="B276" s="2">
        <v>15526</v>
      </c>
    </row>
    <row r="277" spans="1:2" x14ac:dyDescent="0.25">
      <c r="A277" s="1">
        <v>42461</v>
      </c>
      <c r="B277" s="2">
        <v>15625.4</v>
      </c>
    </row>
    <row r="278" spans="1:2" x14ac:dyDescent="0.25">
      <c r="A278" s="1">
        <v>42552</v>
      </c>
      <c r="B278" s="2">
        <v>15726.7</v>
      </c>
    </row>
    <row r="279" spans="1:2" x14ac:dyDescent="0.25">
      <c r="A279" s="1">
        <v>42644</v>
      </c>
      <c r="B279" s="2">
        <v>15829.4</v>
      </c>
    </row>
    <row r="280" spans="1:2" x14ac:dyDescent="0.25">
      <c r="A280" s="1">
        <v>42736</v>
      </c>
      <c r="B280" s="2">
        <v>15933.2</v>
      </c>
    </row>
    <row r="281" spans="1:2" x14ac:dyDescent="0.25">
      <c r="A281" s="1">
        <v>42826</v>
      </c>
      <c r="B281" s="2">
        <v>16037.7</v>
      </c>
    </row>
    <row r="282" spans="1:2" x14ac:dyDescent="0.25">
      <c r="A282" s="1">
        <v>42917</v>
      </c>
      <c r="B282" s="2">
        <v>16143</v>
      </c>
    </row>
    <row r="283" spans="1:2" x14ac:dyDescent="0.25">
      <c r="A283" s="1">
        <v>43009</v>
      </c>
      <c r="B283" s="2">
        <v>16248.8</v>
      </c>
    </row>
    <row r="284" spans="1:2" x14ac:dyDescent="0.25">
      <c r="A284" s="1">
        <v>43101</v>
      </c>
      <c r="B284" s="2">
        <v>16354.4</v>
      </c>
    </row>
    <row r="285" spans="1:2" x14ac:dyDescent="0.25">
      <c r="A285" s="1">
        <v>43191</v>
      </c>
      <c r="B285" s="2">
        <v>16461</v>
      </c>
    </row>
    <row r="286" spans="1:2" x14ac:dyDescent="0.25">
      <c r="A286" s="1">
        <v>43282</v>
      </c>
      <c r="B286" s="2">
        <v>16568</v>
      </c>
    </row>
    <row r="287" spans="1:2" x14ac:dyDescent="0.25">
      <c r="A287" s="1">
        <v>43374</v>
      </c>
      <c r="B287" s="2">
        <v>16675.3</v>
      </c>
    </row>
    <row r="288" spans="1:2" x14ac:dyDescent="0.25">
      <c r="A288" s="1">
        <v>43466</v>
      </c>
      <c r="B288" s="2">
        <v>16783.099999999999</v>
      </c>
    </row>
    <row r="289" spans="1:2" x14ac:dyDescent="0.25">
      <c r="A289" s="1">
        <v>43556</v>
      </c>
      <c r="B289" s="2">
        <v>16891.099999999999</v>
      </c>
    </row>
    <row r="290" spans="1:2" x14ac:dyDescent="0.25">
      <c r="A290" s="1">
        <v>43647</v>
      </c>
      <c r="B290" s="2">
        <v>16998.900000000001</v>
      </c>
    </row>
    <row r="291" spans="1:2" x14ac:dyDescent="0.25">
      <c r="A291" s="1">
        <v>43739</v>
      </c>
      <c r="B291" s="2">
        <v>17106.5</v>
      </c>
    </row>
    <row r="292" spans="1:2" x14ac:dyDescent="0.25">
      <c r="A292" s="1">
        <v>43831</v>
      </c>
      <c r="B292" s="2">
        <v>17213.2</v>
      </c>
    </row>
    <row r="293" spans="1:2" x14ac:dyDescent="0.25">
      <c r="A293" s="1">
        <v>43922</v>
      </c>
      <c r="B293" s="2">
        <v>17319.099999999999</v>
      </c>
    </row>
    <row r="294" spans="1:2" x14ac:dyDescent="0.25">
      <c r="A294" s="1">
        <v>44013</v>
      </c>
      <c r="B294" s="2">
        <v>17424.7</v>
      </c>
    </row>
    <row r="295" spans="1:2" x14ac:dyDescent="0.25">
      <c r="A295" s="1">
        <v>44105</v>
      </c>
      <c r="B295" s="2">
        <v>17530</v>
      </c>
    </row>
    <row r="296" spans="1:2" x14ac:dyDescent="0.25">
      <c r="A296" s="1">
        <v>44197</v>
      </c>
      <c r="B296" s="2">
        <v>17635.2</v>
      </c>
    </row>
    <row r="297" spans="1:2" x14ac:dyDescent="0.25">
      <c r="A297" s="1">
        <v>44287</v>
      </c>
      <c r="B297" s="2">
        <v>17740.2</v>
      </c>
    </row>
    <row r="298" spans="1:2" x14ac:dyDescent="0.25">
      <c r="A298" s="1">
        <v>44378</v>
      </c>
      <c r="B298" s="2">
        <v>17845.3</v>
      </c>
    </row>
    <row r="299" spans="1:2" x14ac:dyDescent="0.25">
      <c r="A299" s="1">
        <v>44470</v>
      </c>
      <c r="B299" s="2">
        <v>17950.7</v>
      </c>
    </row>
    <row r="300" spans="1:2" x14ac:dyDescent="0.25">
      <c r="A300" s="1">
        <v>44562</v>
      </c>
      <c r="B300" s="2">
        <v>18056.7</v>
      </c>
    </row>
    <row r="301" spans="1:2" x14ac:dyDescent="0.25">
      <c r="A301" s="1">
        <v>44652</v>
      </c>
      <c r="B301" s="2">
        <v>18163.7</v>
      </c>
    </row>
    <row r="302" spans="1:2" x14ac:dyDescent="0.25">
      <c r="A302" s="1">
        <v>44743</v>
      </c>
      <c r="B302" s="2">
        <v>18271</v>
      </c>
    </row>
    <row r="303" spans="1:2" x14ac:dyDescent="0.25">
      <c r="A303" s="1">
        <v>44835</v>
      </c>
      <c r="B303" s="2">
        <v>18378.5</v>
      </c>
    </row>
  </sheetData>
  <hyperlinks>
    <hyperlink ref="A5" r:id="rId1"/>
    <hyperlink ref="G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Sheet11</vt:lpstr>
      <vt:lpstr>Sheet7</vt:lpstr>
      <vt:lpstr>Sheet1</vt:lpstr>
      <vt:lpstr>Sheet2</vt:lpstr>
      <vt:lpstr>Sheet3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R. Mann</dc:creator>
  <cp:lastModifiedBy>Albert R. Mann</cp:lastModifiedBy>
  <dcterms:created xsi:type="dcterms:W3CDTF">2012-08-16T14:44:21Z</dcterms:created>
  <dcterms:modified xsi:type="dcterms:W3CDTF">2012-08-16T15:45:43Z</dcterms:modified>
</cp:coreProperties>
</file>